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625"/>
  <workbookPr showInkAnnotation="0" autoCompressPictures="0"/>
  <mc:AlternateContent xmlns:mc="http://schemas.openxmlformats.org/markup-compatibility/2006">
    <mc:Choice Requires="x15">
      <x15ac:absPath xmlns:x15ac="http://schemas.microsoft.com/office/spreadsheetml/2010/11/ac" url="E:\Software-Projekte\DPM\DPM2016\Dentotar\"/>
    </mc:Choice>
  </mc:AlternateContent>
  <workbookProtection revisionsPassword="E9F3" lockRevision="1"/>
  <bookViews>
    <workbookView xWindow="0" yWindow="0" windowWidth="28800" windowHeight="14010" xr2:uid="{00000000-000D-0000-FFFF-FFFF00000000}"/>
  </bookViews>
  <sheets>
    <sheet name="Arbeitsblatt 27.11.17_komplett" sheetId="1" r:id="rId1"/>
    <sheet name="Tabelle1" sheetId="2" r:id="rId2"/>
    <sheet name="Material_pro Ziffer" sheetId="3" state="hidden" r:id="rId3"/>
    <sheet name="per 05.9.17_MatMix" sheetId="4" state="hidden" r:id="rId4"/>
    <sheet name="Material_pro Kapitel" sheetId="5" state="hidden" r:id="rId5"/>
  </sheets>
  <definedNames>
    <definedName name="_xlnm._FilterDatabase" localSheetId="4" hidden="1">'Material_pro Kapitel'!$A$1:$AB$687</definedName>
    <definedName name="_xlnm._FilterDatabase" localSheetId="2" hidden="1">'Material_pro Ziffer'!$A$1:$AC$687</definedName>
    <definedName name="_xlnm._FilterDatabase" localSheetId="3" hidden="1">'per 05.9.17_MatMix'!$A$1:$AE$706</definedName>
    <definedName name="Z_B7D23B2B_1687_AB4A_9BF2_1ED34F5DEB8C_.wvu.Cols" localSheetId="4" hidden="1">'Material_pro Kapitel'!$G:$G,'Material_pro Kapitel'!$I:$P,'Material_pro Kapitel'!$V:$AA</definedName>
    <definedName name="Z_B7D23B2B_1687_AB4A_9BF2_1ED34F5DEB8C_.wvu.Cols" localSheetId="2" hidden="1">'Material_pro Ziffer'!$G:$G,'Material_pro Ziffer'!$I:$P,'Material_pro Ziffer'!$V:$AC</definedName>
    <definedName name="Z_B7D23B2B_1687_AB4A_9BF2_1ED34F5DEB8C_.wvu.Cols" localSheetId="3" hidden="1">'per 05.9.17_MatMix'!$E:$E,'per 05.9.17_MatMix'!$H:$H,'per 05.9.17_MatMix'!$J:$Q</definedName>
    <definedName name="Z_B7D23B2B_1687_AB4A_9BF2_1ED34F5DEB8C_.wvu.FilterData" localSheetId="0" hidden="1">'Arbeitsblatt 27.11.17_komplett'!#REF!</definedName>
    <definedName name="Z_B7D23B2B_1687_AB4A_9BF2_1ED34F5DEB8C_.wvu.FilterData" localSheetId="4" hidden="1">'Material_pro Kapitel'!$A$1:$AB$687</definedName>
    <definedName name="Z_B7D23B2B_1687_AB4A_9BF2_1ED34F5DEB8C_.wvu.FilterData" localSheetId="2" hidden="1">'Material_pro Ziffer'!$A$1:$AC$687</definedName>
    <definedName name="Z_B7D23B2B_1687_AB4A_9BF2_1ED34F5DEB8C_.wvu.FilterData" localSheetId="3" hidden="1">'per 05.9.17_MatMix'!$A$1:$AE$706</definedName>
    <definedName name="Z_B7D23B2B_1687_AB4A_9BF2_1ED34F5DEB8C_.wvu.Rows" localSheetId="2" hidden="1">'Material_pro Ziffer'!$688:$689</definedName>
    <definedName name="Z_C0F12C5E_4AB8_4C45_9B14_0805D9F36421_.wvu.Cols" localSheetId="4" hidden="1">'Material_pro Kapitel'!$G:$G,'Material_pro Kapitel'!$I:$P,'Material_pro Kapitel'!$V:$AA</definedName>
    <definedName name="Z_C0F12C5E_4AB8_4C45_9B14_0805D9F36421_.wvu.Cols" localSheetId="2" hidden="1">'Material_pro Ziffer'!$G:$G,'Material_pro Ziffer'!$I:$P,'Material_pro Ziffer'!$V:$AC</definedName>
    <definedName name="Z_C0F12C5E_4AB8_4C45_9B14_0805D9F36421_.wvu.Cols" localSheetId="3" hidden="1">'per 05.9.17_MatMix'!$E:$E,'per 05.9.17_MatMix'!$H:$H,'per 05.9.17_MatMix'!$J:$Q</definedName>
    <definedName name="Z_C0F12C5E_4AB8_4C45_9B14_0805D9F36421_.wvu.FilterData" localSheetId="0" hidden="1">'Arbeitsblatt 27.11.17_komplett'!#REF!</definedName>
    <definedName name="Z_C0F12C5E_4AB8_4C45_9B14_0805D9F36421_.wvu.FilterData" localSheetId="4" hidden="1">'Material_pro Kapitel'!$A$1:$AB$687</definedName>
    <definedName name="Z_C0F12C5E_4AB8_4C45_9B14_0805D9F36421_.wvu.FilterData" localSheetId="2" hidden="1">'Material_pro Ziffer'!$A$1:$AC$687</definedName>
    <definedName name="Z_C0F12C5E_4AB8_4C45_9B14_0805D9F36421_.wvu.FilterData" localSheetId="3" hidden="1">'per 05.9.17_MatMix'!$A$1:$AE$706</definedName>
    <definedName name="Z_C0F12C5E_4AB8_4C45_9B14_0805D9F36421_.wvu.Rows" localSheetId="2" hidden="1">'Material_pro Ziffer'!$688:$689</definedName>
    <definedName name="Z_D8CA4359_0D24_49C0_965E_AE0E2E2563AA_.wvu.Cols" localSheetId="4" hidden="1">'Material_pro Kapitel'!$G:$G,'Material_pro Kapitel'!$I:$P,'Material_pro Kapitel'!$V:$AA</definedName>
    <definedName name="Z_D8CA4359_0D24_49C0_965E_AE0E2E2563AA_.wvu.Cols" localSheetId="2" hidden="1">'Material_pro Ziffer'!$G:$G,'Material_pro Ziffer'!$I:$P,'Material_pro Ziffer'!$V:$AC</definedName>
    <definedName name="Z_D8CA4359_0D24_49C0_965E_AE0E2E2563AA_.wvu.Cols" localSheetId="3" hidden="1">'per 05.9.17_MatMix'!$E:$E,'per 05.9.17_MatMix'!$H:$H,'per 05.9.17_MatMix'!$J:$Q</definedName>
    <definedName name="Z_D8CA4359_0D24_49C0_965E_AE0E2E2563AA_.wvu.FilterData" localSheetId="4" hidden="1">'Material_pro Kapitel'!$A$1:$AB$687</definedName>
    <definedName name="Z_D8CA4359_0D24_49C0_965E_AE0E2E2563AA_.wvu.FilterData" localSheetId="2" hidden="1">'Material_pro Ziffer'!$A$1:$AC$687</definedName>
    <definedName name="Z_D8CA4359_0D24_49C0_965E_AE0E2E2563AA_.wvu.FilterData" localSheetId="3" hidden="1">'per 05.9.17_MatMix'!$A$1:$AE$706</definedName>
    <definedName name="Z_D8CA4359_0D24_49C0_965E_AE0E2E2563AA_.wvu.Rows" localSheetId="2" hidden="1">'Material_pro Ziffer'!$688:$689</definedName>
  </definedNames>
  <calcPr calcId="171027" concurrentCalc="0"/>
  <customWorkbookViews>
    <customWorkbookView name="Stefan Hutter - Persönliche Ansicht" guid="{D8CA4359-0D24-49C0-965E-AE0E2E2563AA}" mergeInterval="0" personalView="1" maximized="1" xWindow="-8" yWindow="-8" windowWidth="1936" windowHeight="1176" activeSheetId="1"/>
    <customWorkbookView name="Dr. Christian P. Bless - Persönliche Ansicht" guid="{C0F12C5E-4AB8-4C45-9B14-0805D9F36421}" mergeInterval="0" personalView="1" windowWidth="1431" windowHeight="602" activeSheetId="1"/>
    <customWorkbookView name="Simon Gassmann - Persönliche Ansicht" guid="{B7D23B2B-1687-AB4A-9BF2-1ED34F5DEB8C}" mergeInterval="0" personalView="1" windowWidth="1431" windowHeight="602" activeSheetId="1"/>
  </customWorkbookViews>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S666" i="4" l="1"/>
  <c r="S650" i="4"/>
  <c r="S647" i="4"/>
  <c r="S645" i="4"/>
  <c r="S643" i="4"/>
  <c r="S638" i="4"/>
  <c r="S636" i="4"/>
  <c r="S634" i="4"/>
  <c r="S632" i="4"/>
  <c r="W706" i="4"/>
  <c r="U706" i="4"/>
  <c r="W705" i="4"/>
  <c r="U705" i="4"/>
  <c r="W703" i="4"/>
  <c r="U703" i="4"/>
  <c r="W702" i="4"/>
  <c r="U702" i="4"/>
  <c r="AB3" i="4"/>
  <c r="T349" i="4"/>
  <c r="U687" i="5"/>
  <c r="S687" i="5"/>
  <c r="U686" i="5"/>
  <c r="S686" i="5"/>
  <c r="U684" i="5"/>
  <c r="S684" i="5"/>
  <c r="U683" i="5"/>
  <c r="S683" i="5"/>
  <c r="Z3" i="5"/>
  <c r="R551" i="5"/>
  <c r="T8" i="4"/>
  <c r="W8" i="4"/>
  <c r="T49" i="4"/>
  <c r="W49" i="4"/>
  <c r="T86" i="4"/>
  <c r="W86" i="4"/>
  <c r="T28" i="4"/>
  <c r="W28" i="4"/>
  <c r="T69" i="4"/>
  <c r="W69" i="4"/>
  <c r="T18" i="4"/>
  <c r="W18" i="4"/>
  <c r="T39" i="4"/>
  <c r="W39" i="4"/>
  <c r="T58" i="4"/>
  <c r="W58" i="4"/>
  <c r="T77" i="4"/>
  <c r="W77" i="4"/>
  <c r="T96" i="4"/>
  <c r="W96" i="4"/>
  <c r="T117" i="4"/>
  <c r="W117" i="4"/>
  <c r="T135" i="4"/>
  <c r="W135" i="4"/>
  <c r="T158" i="4"/>
  <c r="W158" i="4"/>
  <c r="T185" i="4"/>
  <c r="U185" i="4"/>
  <c r="T270" i="4"/>
  <c r="T23" i="4"/>
  <c r="W23" i="4"/>
  <c r="T45" i="4"/>
  <c r="W45" i="4"/>
  <c r="T63" i="4"/>
  <c r="W63" i="4"/>
  <c r="T82" i="4"/>
  <c r="W82" i="4"/>
  <c r="T102" i="4"/>
  <c r="W102" i="4"/>
  <c r="T122" i="4"/>
  <c r="W122" i="4"/>
  <c r="T139" i="4"/>
  <c r="W139" i="4"/>
  <c r="T166" i="4"/>
  <c r="U166" i="4"/>
  <c r="T201" i="4"/>
  <c r="U201" i="4"/>
  <c r="T277" i="4"/>
  <c r="T107" i="4"/>
  <c r="W107" i="4"/>
  <c r="T127" i="4"/>
  <c r="W127" i="4"/>
  <c r="T144" i="4"/>
  <c r="U144" i="4"/>
  <c r="T168" i="4"/>
  <c r="W168" i="4"/>
  <c r="T208" i="4"/>
  <c r="W208" i="4"/>
  <c r="T341" i="4"/>
  <c r="T13" i="4"/>
  <c r="W13" i="4"/>
  <c r="T33" i="4"/>
  <c r="W33" i="4"/>
  <c r="T53" i="4"/>
  <c r="W53" i="4"/>
  <c r="T73" i="4"/>
  <c r="W73" i="4"/>
  <c r="T92" i="4"/>
  <c r="W92" i="4"/>
  <c r="T111" i="4"/>
  <c r="W111" i="4"/>
  <c r="T131" i="4"/>
  <c r="W131" i="4"/>
  <c r="T146" i="4"/>
  <c r="W146" i="4"/>
  <c r="T176" i="4"/>
  <c r="W176" i="4"/>
  <c r="T261" i="4"/>
  <c r="U208" i="4"/>
  <c r="W270" i="4"/>
  <c r="U270" i="4"/>
  <c r="U341" i="4"/>
  <c r="W341" i="4"/>
  <c r="T696" i="4"/>
  <c r="T690" i="4"/>
  <c r="T686" i="4"/>
  <c r="T681" i="4"/>
  <c r="T677" i="4"/>
  <c r="T673" i="4"/>
  <c r="T668" i="4"/>
  <c r="T663" i="4"/>
  <c r="T659" i="4"/>
  <c r="T655" i="4"/>
  <c r="T651" i="4"/>
  <c r="T644" i="4"/>
  <c r="T637" i="4"/>
  <c r="T630" i="4"/>
  <c r="T626" i="4"/>
  <c r="T621" i="4"/>
  <c r="T617" i="4"/>
  <c r="T613" i="4"/>
  <c r="T607" i="4"/>
  <c r="T602" i="4"/>
  <c r="T598" i="4"/>
  <c r="T594" i="4"/>
  <c r="T589" i="4"/>
  <c r="T584" i="4"/>
  <c r="T579" i="4"/>
  <c r="T574" i="4"/>
  <c r="T570" i="4"/>
  <c r="T564" i="4"/>
  <c r="T697" i="4"/>
  <c r="T692" i="4"/>
  <c r="T687" i="4"/>
  <c r="T682" i="4"/>
  <c r="T678" i="4"/>
  <c r="T674" i="4"/>
  <c r="T669" i="4"/>
  <c r="T664" i="4"/>
  <c r="T660" i="4"/>
  <c r="T656" i="4"/>
  <c r="T652" i="4"/>
  <c r="T646" i="4"/>
  <c r="T640" i="4"/>
  <c r="T631" i="4"/>
  <c r="T627" i="4"/>
  <c r="T622" i="4"/>
  <c r="T618" i="4"/>
  <c r="T614" i="4"/>
  <c r="T608" i="4"/>
  <c r="T603" i="4"/>
  <c r="T599" i="4"/>
  <c r="T595" i="4"/>
  <c r="T590" i="4"/>
  <c r="T586" i="4"/>
  <c r="T580" i="4"/>
  <c r="T575" i="4"/>
  <c r="T571" i="4"/>
  <c r="T567" i="4"/>
  <c r="T560" i="4"/>
  <c r="T695" i="4"/>
  <c r="T684" i="4"/>
  <c r="T676" i="4"/>
  <c r="T667" i="4"/>
  <c r="T658" i="4"/>
  <c r="T649" i="4"/>
  <c r="T635" i="4"/>
  <c r="T625" i="4"/>
  <c r="T616" i="4"/>
  <c r="T606" i="4"/>
  <c r="T597" i="4"/>
  <c r="T588" i="4"/>
  <c r="T578" i="4"/>
  <c r="T569" i="4"/>
  <c r="T555" i="4"/>
  <c r="T551" i="4"/>
  <c r="T544" i="4"/>
  <c r="T539" i="4"/>
  <c r="T535" i="4"/>
  <c r="T530" i="4"/>
  <c r="T526" i="4"/>
  <c r="T522" i="4"/>
  <c r="T693" i="4"/>
  <c r="T683" i="4"/>
  <c r="T675" i="4"/>
  <c r="T665" i="4"/>
  <c r="T657" i="4"/>
  <c r="T648" i="4"/>
  <c r="T633" i="4"/>
  <c r="T624" i="4"/>
  <c r="T615" i="4"/>
  <c r="T605" i="4"/>
  <c r="T596" i="4"/>
  <c r="T587" i="4"/>
  <c r="T577" i="4"/>
  <c r="T568" i="4"/>
  <c r="T556" i="4"/>
  <c r="T552" i="4"/>
  <c r="T545" i="4"/>
  <c r="T540" i="4"/>
  <c r="T536" i="4"/>
  <c r="T531" i="4"/>
  <c r="T527" i="4"/>
  <c r="T523" i="4"/>
  <c r="T518" i="4"/>
  <c r="T512" i="4"/>
  <c r="T503" i="4"/>
  <c r="T497" i="4"/>
  <c r="T492" i="4"/>
  <c r="T487" i="4"/>
  <c r="T689" i="4"/>
  <c r="T680" i="4"/>
  <c r="T672" i="4"/>
  <c r="T662" i="4"/>
  <c r="T654" i="4"/>
  <c r="T642" i="4"/>
  <c r="T629" i="4"/>
  <c r="T620" i="4"/>
  <c r="T612" i="4"/>
  <c r="T601" i="4"/>
  <c r="T593" i="4"/>
  <c r="T583" i="4"/>
  <c r="T573" i="4"/>
  <c r="T563" i="4"/>
  <c r="T558" i="4"/>
  <c r="T553" i="4"/>
  <c r="T547" i="4"/>
  <c r="T542" i="4"/>
  <c r="T537" i="4"/>
  <c r="T532" i="4"/>
  <c r="T528" i="4"/>
  <c r="T524" i="4"/>
  <c r="T519" i="4"/>
  <c r="T513" i="4"/>
  <c r="T504" i="4"/>
  <c r="T498" i="4"/>
  <c r="T493" i="4"/>
  <c r="T488" i="4"/>
  <c r="T671" i="4"/>
  <c r="T628" i="4"/>
  <c r="T591" i="4"/>
  <c r="T548" i="4"/>
  <c r="T529" i="4"/>
  <c r="T514" i="4"/>
  <c r="T500" i="4"/>
  <c r="T489" i="4"/>
  <c r="T483" i="4"/>
  <c r="T479" i="4"/>
  <c r="T474" i="4"/>
  <c r="T469" i="4"/>
  <c r="T465" i="4"/>
  <c r="T461" i="4"/>
  <c r="T457" i="4"/>
  <c r="T453" i="4"/>
  <c r="T448" i="4"/>
  <c r="T443" i="4"/>
  <c r="T439" i="4"/>
  <c r="T434" i="4"/>
  <c r="T426" i="4"/>
  <c r="T420" i="4"/>
  <c r="T415" i="4"/>
  <c r="T411" i="4"/>
  <c r="T406" i="4"/>
  <c r="T402" i="4"/>
  <c r="T397" i="4"/>
  <c r="T391" i="4"/>
  <c r="T679" i="4"/>
  <c r="T641" i="4"/>
  <c r="T600" i="4"/>
  <c r="T562" i="4"/>
  <c r="T554" i="4"/>
  <c r="T534" i="4"/>
  <c r="T510" i="4"/>
  <c r="T496" i="4"/>
  <c r="T486" i="4"/>
  <c r="T480" i="4"/>
  <c r="T475" i="4"/>
  <c r="T470" i="4"/>
  <c r="T466" i="4"/>
  <c r="T462" i="4"/>
  <c r="T458" i="4"/>
  <c r="T454" i="4"/>
  <c r="T449" i="4"/>
  <c r="T444" i="4"/>
  <c r="T440" i="4"/>
  <c r="T435" i="4"/>
  <c r="T427" i="4"/>
  <c r="T421" i="4"/>
  <c r="T416" i="4"/>
  <c r="T412" i="4"/>
  <c r="T407" i="4"/>
  <c r="T403" i="4"/>
  <c r="T398" i="4"/>
  <c r="T392" i="4"/>
  <c r="T385" i="4"/>
  <c r="T688" i="4"/>
  <c r="T653" i="4"/>
  <c r="T611" i="4"/>
  <c r="T572" i="4"/>
  <c r="T559" i="4"/>
  <c r="T538" i="4"/>
  <c r="T520" i="4"/>
  <c r="T509" i="4"/>
  <c r="T494" i="4"/>
  <c r="T485" i="4"/>
  <c r="T481" i="4"/>
  <c r="T477" i="4"/>
  <c r="T471" i="4"/>
  <c r="T467" i="4"/>
  <c r="T463" i="4"/>
  <c r="T459" i="4"/>
  <c r="T455" i="4"/>
  <c r="T450" i="4"/>
  <c r="T445" i="4"/>
  <c r="T441" i="4"/>
  <c r="T436" i="4"/>
  <c r="T428" i="4"/>
  <c r="T423" i="4"/>
  <c r="T418" i="4"/>
  <c r="T413" i="4"/>
  <c r="T409" i="4"/>
  <c r="T404" i="4"/>
  <c r="T400" i="4"/>
  <c r="T395" i="4"/>
  <c r="T387" i="4"/>
  <c r="T582" i="4"/>
  <c r="T543" i="4"/>
  <c r="T501" i="4"/>
  <c r="T473" i="4"/>
  <c r="T456" i="4"/>
  <c r="T437" i="4"/>
  <c r="T414" i="4"/>
  <c r="T396" i="4"/>
  <c r="T383" i="4"/>
  <c r="T378" i="4"/>
  <c r="T374" i="4"/>
  <c r="T366" i="4"/>
  <c r="T360" i="4"/>
  <c r="T355" i="4"/>
  <c r="T619" i="4"/>
  <c r="T516" i="4"/>
  <c r="T478" i="4"/>
  <c r="T460" i="4"/>
  <c r="T442" i="4"/>
  <c r="T419" i="4"/>
  <c r="T401" i="4"/>
  <c r="T380" i="4"/>
  <c r="T375" i="4"/>
  <c r="T368" i="4"/>
  <c r="T361" i="4"/>
  <c r="T357" i="4"/>
  <c r="T661" i="4"/>
  <c r="T482" i="4"/>
  <c r="T464" i="4"/>
  <c r="T446" i="4"/>
  <c r="T424" i="4"/>
  <c r="T405" i="4"/>
  <c r="T381" i="4"/>
  <c r="T376" i="4"/>
  <c r="T369" i="4"/>
  <c r="T362" i="4"/>
  <c r="T358" i="4"/>
  <c r="T351" i="4"/>
  <c r="T347" i="4"/>
  <c r="T343" i="4"/>
  <c r="T338" i="4"/>
  <c r="T332" i="4"/>
  <c r="T326" i="4"/>
  <c r="T318" i="4"/>
  <c r="T314" i="4"/>
  <c r="T309" i="4"/>
  <c r="T305" i="4"/>
  <c r="T301" i="4"/>
  <c r="T297" i="4"/>
  <c r="T289" i="4"/>
  <c r="T285" i="4"/>
  <c r="T280" i="4"/>
  <c r="T276" i="4"/>
  <c r="T272" i="4"/>
  <c r="T268" i="4"/>
  <c r="T263" i="4"/>
  <c r="T258" i="4"/>
  <c r="T253" i="4"/>
  <c r="T249" i="4"/>
  <c r="T245" i="4"/>
  <c r="T241" i="4"/>
  <c r="T236" i="4"/>
  <c r="T232" i="4"/>
  <c r="T228" i="4"/>
  <c r="T224" i="4"/>
  <c r="T220" i="4"/>
  <c r="T215" i="4"/>
  <c r="T211" i="4"/>
  <c r="T207" i="4"/>
  <c r="T203" i="4"/>
  <c r="T198" i="4"/>
  <c r="T194" i="4"/>
  <c r="T190" i="4"/>
  <c r="T183" i="4"/>
  <c r="T178" i="4"/>
  <c r="T174" i="4"/>
  <c r="T170" i="4"/>
  <c r="T164" i="4"/>
  <c r="T160" i="4"/>
  <c r="T156" i="4"/>
  <c r="T147" i="4"/>
  <c r="T468" i="4"/>
  <c r="T390" i="4"/>
  <c r="T372" i="4"/>
  <c r="T346" i="4"/>
  <c r="T344" i="4"/>
  <c r="T336" i="4"/>
  <c r="T325" i="4"/>
  <c r="T319" i="4"/>
  <c r="T312" i="4"/>
  <c r="T304" i="4"/>
  <c r="T302" i="4"/>
  <c r="T295" i="4"/>
  <c r="T284" i="4"/>
  <c r="T281" i="4"/>
  <c r="T274" i="4"/>
  <c r="T267" i="4"/>
  <c r="T264" i="4"/>
  <c r="T255" i="4"/>
  <c r="T248" i="4"/>
  <c r="T246" i="4"/>
  <c r="T239" i="4"/>
  <c r="T231" i="4"/>
  <c r="T229" i="4"/>
  <c r="T222" i="4"/>
  <c r="T214" i="4"/>
  <c r="T212" i="4"/>
  <c r="T205" i="4"/>
  <c r="T197" i="4"/>
  <c r="T195" i="4"/>
  <c r="T429" i="4"/>
  <c r="T382" i="4"/>
  <c r="T359" i="4"/>
  <c r="T354" i="4"/>
  <c r="T345" i="4"/>
  <c r="T337" i="4"/>
  <c r="T334" i="4"/>
  <c r="T323" i="4"/>
  <c r="T313" i="4"/>
  <c r="T311" i="4"/>
  <c r="T303" i="4"/>
  <c r="T296" i="4"/>
  <c r="T290" i="4"/>
  <c r="T283" i="4"/>
  <c r="T275" i="4"/>
  <c r="T273" i="4"/>
  <c r="T265" i="4"/>
  <c r="T257" i="4"/>
  <c r="T254" i="4"/>
  <c r="T247" i="4"/>
  <c r="T240" i="4"/>
  <c r="T238" i="4"/>
  <c r="T230" i="4"/>
  <c r="T223" i="4"/>
  <c r="T221" i="4"/>
  <c r="T213" i="4"/>
  <c r="T206" i="4"/>
  <c r="T204" i="4"/>
  <c r="T196" i="4"/>
  <c r="T189" i="4"/>
  <c r="T525" i="4"/>
  <c r="T452" i="4"/>
  <c r="T365" i="4"/>
  <c r="T350" i="4"/>
  <c r="T348" i="4"/>
  <c r="T340" i="4"/>
  <c r="T331" i="4"/>
  <c r="T327" i="4"/>
  <c r="T316" i="4"/>
  <c r="T308" i="4"/>
  <c r="T306" i="4"/>
  <c r="T299" i="4"/>
  <c r="T288" i="4"/>
  <c r="T286" i="4"/>
  <c r="T278" i="4"/>
  <c r="T271" i="4"/>
  <c r="T269" i="4"/>
  <c r="T260" i="4"/>
  <c r="T252" i="4"/>
  <c r="T250" i="4"/>
  <c r="T243" i="4"/>
  <c r="T235" i="4"/>
  <c r="T233" i="4"/>
  <c r="T226" i="4"/>
  <c r="T219" i="4"/>
  <c r="T216" i="4"/>
  <c r="T209" i="4"/>
  <c r="T202" i="4"/>
  <c r="T200" i="4"/>
  <c r="T7" i="4"/>
  <c r="U8" i="4"/>
  <c r="T11" i="4"/>
  <c r="T16" i="4"/>
  <c r="U18" i="4"/>
  <c r="T22" i="4"/>
  <c r="T27" i="4"/>
  <c r="T32" i="4"/>
  <c r="U33" i="4"/>
  <c r="T37" i="4"/>
  <c r="U39" i="4"/>
  <c r="T44" i="4"/>
  <c r="U45" i="4"/>
  <c r="T48" i="4"/>
  <c r="U49" i="4"/>
  <c r="T52" i="4"/>
  <c r="U53" i="4"/>
  <c r="T57" i="4"/>
  <c r="T61" i="4"/>
  <c r="U63" i="4"/>
  <c r="T67" i="4"/>
  <c r="U69" i="4"/>
  <c r="T72" i="4"/>
  <c r="U73" i="4"/>
  <c r="T76" i="4"/>
  <c r="U77" i="4"/>
  <c r="T81" i="4"/>
  <c r="U82" i="4"/>
  <c r="T85" i="4"/>
  <c r="U86" i="4"/>
  <c r="T91" i="4"/>
  <c r="T95" i="4"/>
  <c r="U96" i="4"/>
  <c r="T100" i="4"/>
  <c r="T105" i="4"/>
  <c r="U107" i="4"/>
  <c r="T110" i="4"/>
  <c r="U111" i="4"/>
  <c r="T116" i="4"/>
  <c r="U117" i="4"/>
  <c r="T121" i="4"/>
  <c r="U122" i="4"/>
  <c r="T126" i="4"/>
  <c r="U127" i="4"/>
  <c r="T130" i="4"/>
  <c r="U131" i="4"/>
  <c r="T134" i="4"/>
  <c r="T138" i="4"/>
  <c r="U139" i="4"/>
  <c r="T142" i="4"/>
  <c r="U146" i="4"/>
  <c r="T148" i="4"/>
  <c r="T155" i="4"/>
  <c r="U158" i="4"/>
  <c r="T162" i="4"/>
  <c r="W166" i="4"/>
  <c r="U168" i="4"/>
  <c r="T171" i="4"/>
  <c r="T173" i="4"/>
  <c r="T181" i="4"/>
  <c r="W185" i="4"/>
  <c r="T192" i="4"/>
  <c r="T210" i="4"/>
  <c r="T217" i="4"/>
  <c r="T225" i="4"/>
  <c r="T279" i="4"/>
  <c r="T287" i="4"/>
  <c r="T298" i="4"/>
  <c r="T377" i="4"/>
  <c r="U261" i="4"/>
  <c r="W261" i="4"/>
  <c r="W349" i="4"/>
  <c r="U349" i="4"/>
  <c r="T6" i="4"/>
  <c r="T10" i="4"/>
  <c r="T15" i="4"/>
  <c r="T21" i="4"/>
  <c r="T26" i="4"/>
  <c r="T30" i="4"/>
  <c r="T36" i="4"/>
  <c r="T42" i="4"/>
  <c r="T47" i="4"/>
  <c r="T51" i="4"/>
  <c r="T56" i="4"/>
  <c r="T60" i="4"/>
  <c r="T66" i="4"/>
  <c r="T71" i="4"/>
  <c r="T75" i="4"/>
  <c r="T80" i="4"/>
  <c r="T84" i="4"/>
  <c r="T88" i="4"/>
  <c r="T94" i="4"/>
  <c r="T99" i="4"/>
  <c r="T104" i="4"/>
  <c r="T109" i="4"/>
  <c r="T115" i="4"/>
  <c r="T119" i="4"/>
  <c r="T124" i="4"/>
  <c r="T129" i="4"/>
  <c r="T133" i="4"/>
  <c r="T137" i="4"/>
  <c r="T141" i="4"/>
  <c r="T145" i="4"/>
  <c r="T157" i="4"/>
  <c r="T159" i="4"/>
  <c r="T167" i="4"/>
  <c r="T175" i="4"/>
  <c r="T177" i="4"/>
  <c r="T186" i="4"/>
  <c r="T193" i="4"/>
  <c r="T227" i="4"/>
  <c r="T234" i="4"/>
  <c r="T242" i="4"/>
  <c r="T300" i="4"/>
  <c r="T307" i="4"/>
  <c r="T315" i="4"/>
  <c r="T491" i="4"/>
  <c r="U277" i="4"/>
  <c r="W277" i="4"/>
  <c r="T9" i="4"/>
  <c r="T14" i="4"/>
  <c r="T19" i="4"/>
  <c r="T25" i="4"/>
  <c r="T29" i="4"/>
  <c r="T34" i="4"/>
  <c r="T41" i="4"/>
  <c r="T46" i="4"/>
  <c r="T50" i="4"/>
  <c r="T55" i="4"/>
  <c r="T59" i="4"/>
  <c r="T65" i="4"/>
  <c r="T70" i="4"/>
  <c r="T74" i="4"/>
  <c r="T79" i="4"/>
  <c r="T83" i="4"/>
  <c r="T87" i="4"/>
  <c r="T93" i="4"/>
  <c r="T98" i="4"/>
  <c r="T103" i="4"/>
  <c r="T108" i="4"/>
  <c r="T112" i="4"/>
  <c r="T118" i="4"/>
  <c r="T123" i="4"/>
  <c r="T128" i="4"/>
  <c r="T132" i="4"/>
  <c r="T136" i="4"/>
  <c r="T140" i="4"/>
  <c r="T150" i="4"/>
  <c r="T161" i="4"/>
  <c r="T163" i="4"/>
  <c r="T172" i="4"/>
  <c r="T180" i="4"/>
  <c r="T182" i="4"/>
  <c r="T191" i="4"/>
  <c r="T244" i="4"/>
  <c r="T251" i="4"/>
  <c r="T259" i="4"/>
  <c r="T317" i="4"/>
  <c r="T328" i="4"/>
  <c r="T339" i="4"/>
  <c r="T410" i="4"/>
  <c r="R46" i="5"/>
  <c r="U46" i="5"/>
  <c r="R103" i="5"/>
  <c r="U103" i="5"/>
  <c r="R140" i="5"/>
  <c r="U140" i="5"/>
  <c r="R274" i="5"/>
  <c r="U274" i="5"/>
  <c r="R354" i="5"/>
  <c r="R9" i="5"/>
  <c r="S9" i="5"/>
  <c r="R29" i="5"/>
  <c r="U29" i="5"/>
  <c r="R50" i="5"/>
  <c r="U50" i="5"/>
  <c r="R70" i="5"/>
  <c r="U70" i="5"/>
  <c r="R87" i="5"/>
  <c r="U87" i="5"/>
  <c r="R108" i="5"/>
  <c r="U108" i="5"/>
  <c r="R128" i="5"/>
  <c r="U128" i="5"/>
  <c r="R147" i="5"/>
  <c r="U147" i="5"/>
  <c r="R222" i="5"/>
  <c r="U222" i="5"/>
  <c r="R293" i="5"/>
  <c r="R377" i="5"/>
  <c r="U377" i="5"/>
  <c r="R65" i="5"/>
  <c r="U65" i="5"/>
  <c r="R123" i="5"/>
  <c r="U123" i="5"/>
  <c r="R14" i="5"/>
  <c r="S14" i="5"/>
  <c r="R34" i="5"/>
  <c r="U34" i="5"/>
  <c r="R55" i="5"/>
  <c r="U55" i="5"/>
  <c r="R74" i="5"/>
  <c r="U74" i="5"/>
  <c r="R93" i="5"/>
  <c r="U93" i="5"/>
  <c r="R112" i="5"/>
  <c r="U112" i="5"/>
  <c r="R132" i="5"/>
  <c r="U132" i="5"/>
  <c r="R168" i="5"/>
  <c r="U168" i="5"/>
  <c r="R239" i="5"/>
  <c r="R310" i="5"/>
  <c r="S310" i="5"/>
  <c r="R394" i="5"/>
  <c r="U394" i="5"/>
  <c r="R25" i="5"/>
  <c r="U25" i="5"/>
  <c r="R83" i="5"/>
  <c r="U83" i="5"/>
  <c r="R205" i="5"/>
  <c r="U205" i="5"/>
  <c r="R19" i="5"/>
  <c r="U19" i="5"/>
  <c r="R41" i="5"/>
  <c r="U41" i="5"/>
  <c r="R59" i="5"/>
  <c r="U59" i="5"/>
  <c r="R79" i="5"/>
  <c r="U79" i="5"/>
  <c r="R98" i="5"/>
  <c r="U98" i="5"/>
  <c r="R118" i="5"/>
  <c r="U118" i="5"/>
  <c r="R136" i="5"/>
  <c r="U136" i="5"/>
  <c r="R188" i="5"/>
  <c r="U188" i="5"/>
  <c r="R256" i="5"/>
  <c r="S256" i="5"/>
  <c r="R334" i="5"/>
  <c r="U334" i="5"/>
  <c r="R469" i="5"/>
  <c r="U14" i="5"/>
  <c r="U551" i="5"/>
  <c r="S551" i="5"/>
  <c r="U239" i="5"/>
  <c r="S239" i="5"/>
  <c r="U354" i="5"/>
  <c r="S354" i="5"/>
  <c r="R8" i="5"/>
  <c r="R13" i="5"/>
  <c r="R18" i="5"/>
  <c r="R23" i="5"/>
  <c r="R28" i="5"/>
  <c r="S29" i="5"/>
  <c r="R33" i="5"/>
  <c r="R39" i="5"/>
  <c r="R45" i="5"/>
  <c r="R49" i="5"/>
  <c r="R53" i="5"/>
  <c r="S55" i="5"/>
  <c r="R58" i="5"/>
  <c r="R63" i="5"/>
  <c r="S65" i="5"/>
  <c r="R69" i="5"/>
  <c r="R73" i="5"/>
  <c r="R77" i="5"/>
  <c r="R82" i="5"/>
  <c r="R86" i="5"/>
  <c r="R92" i="5"/>
  <c r="S93" i="5"/>
  <c r="R96" i="5"/>
  <c r="R102" i="5"/>
  <c r="R107" i="5"/>
  <c r="R111" i="5"/>
  <c r="R117" i="5"/>
  <c r="R122" i="5"/>
  <c r="R127" i="5"/>
  <c r="R131" i="5"/>
  <c r="R135" i="5"/>
  <c r="R139" i="5"/>
  <c r="S140" i="5"/>
  <c r="R144" i="5"/>
  <c r="R162" i="5"/>
  <c r="R181" i="5"/>
  <c r="R201" i="5"/>
  <c r="R218" i="5"/>
  <c r="R234" i="5"/>
  <c r="R251" i="5"/>
  <c r="R270" i="5"/>
  <c r="R287" i="5"/>
  <c r="R305" i="5"/>
  <c r="R328" i="5"/>
  <c r="R347" i="5"/>
  <c r="R372" i="5"/>
  <c r="R452" i="5"/>
  <c r="U293" i="5"/>
  <c r="S293" i="5"/>
  <c r="R732" i="5"/>
  <c r="R724" i="5"/>
  <c r="R716" i="5"/>
  <c r="R711" i="5"/>
  <c r="R707" i="5"/>
  <c r="R703" i="5"/>
  <c r="R699" i="5"/>
  <c r="R695" i="5"/>
  <c r="R691" i="5"/>
  <c r="R676" i="5"/>
  <c r="R671" i="5"/>
  <c r="R666" i="5"/>
  <c r="R662" i="5"/>
  <c r="R658" i="5"/>
  <c r="R654" i="5"/>
  <c r="R649" i="5"/>
  <c r="R645" i="5"/>
  <c r="R641" i="5"/>
  <c r="R637" i="5"/>
  <c r="R633" i="5"/>
  <c r="R629" i="5"/>
  <c r="R624" i="5"/>
  <c r="R620" i="5"/>
  <c r="R616" i="5"/>
  <c r="R611" i="5"/>
  <c r="R607" i="5"/>
  <c r="R603" i="5"/>
  <c r="R597" i="5"/>
  <c r="R734" i="5"/>
  <c r="R726" i="5"/>
  <c r="R718" i="5"/>
  <c r="R712" i="5"/>
  <c r="R708" i="5"/>
  <c r="R704" i="5"/>
  <c r="R700" i="5"/>
  <c r="R696" i="5"/>
  <c r="R692" i="5"/>
  <c r="R678" i="5"/>
  <c r="R672" i="5"/>
  <c r="R667" i="5"/>
  <c r="R663" i="5"/>
  <c r="R659" i="5"/>
  <c r="R655" i="5"/>
  <c r="R650" i="5"/>
  <c r="R646" i="5"/>
  <c r="R642" i="5"/>
  <c r="R638" i="5"/>
  <c r="R634" i="5"/>
  <c r="R630" i="5"/>
  <c r="R625" i="5"/>
  <c r="R621" i="5"/>
  <c r="R617" i="5"/>
  <c r="R612" i="5"/>
  <c r="R608" i="5"/>
  <c r="R604" i="5"/>
  <c r="R598" i="5"/>
  <c r="R736" i="5"/>
  <c r="R728" i="5"/>
  <c r="R720" i="5"/>
  <c r="R713" i="5"/>
  <c r="R709" i="5"/>
  <c r="R705" i="5"/>
  <c r="R701" i="5"/>
  <c r="R697" i="5"/>
  <c r="R693" i="5"/>
  <c r="R679" i="5"/>
  <c r="R673" i="5"/>
  <c r="R669" i="5"/>
  <c r="R664" i="5"/>
  <c r="R660" i="5"/>
  <c r="R656" i="5"/>
  <c r="R651" i="5"/>
  <c r="R647" i="5"/>
  <c r="R643" i="5"/>
  <c r="R639" i="5"/>
  <c r="R635" i="5"/>
  <c r="R631" i="5"/>
  <c r="R626" i="5"/>
  <c r="R622" i="5"/>
  <c r="R618" i="5"/>
  <c r="R613" i="5"/>
  <c r="R609" i="5"/>
  <c r="R605" i="5"/>
  <c r="R599" i="5"/>
  <c r="R594" i="5"/>
  <c r="R714" i="5"/>
  <c r="R698" i="5"/>
  <c r="R670" i="5"/>
  <c r="R652" i="5"/>
  <c r="R636" i="5"/>
  <c r="R619" i="5"/>
  <c r="R600" i="5"/>
  <c r="R591" i="5"/>
  <c r="R587" i="5"/>
  <c r="R582" i="5"/>
  <c r="R578" i="5"/>
  <c r="R572" i="5"/>
  <c r="R567" i="5"/>
  <c r="R563" i="5"/>
  <c r="R559" i="5"/>
  <c r="R552" i="5"/>
  <c r="R547" i="5"/>
  <c r="R543" i="5"/>
  <c r="R536" i="5"/>
  <c r="R531" i="5"/>
  <c r="R527" i="5"/>
  <c r="R522" i="5"/>
  <c r="R518" i="5"/>
  <c r="R514" i="5"/>
  <c r="R508" i="5"/>
  <c r="R502" i="5"/>
  <c r="R495" i="5"/>
  <c r="R490" i="5"/>
  <c r="R722" i="5"/>
  <c r="R702" i="5"/>
  <c r="R675" i="5"/>
  <c r="R657" i="5"/>
  <c r="R640" i="5"/>
  <c r="R623" i="5"/>
  <c r="R606" i="5"/>
  <c r="R592" i="5"/>
  <c r="R588" i="5"/>
  <c r="R583" i="5"/>
  <c r="R579" i="5"/>
  <c r="R574" i="5"/>
  <c r="R569" i="5"/>
  <c r="R564" i="5"/>
  <c r="R560" i="5"/>
  <c r="R554" i="5"/>
  <c r="R548" i="5"/>
  <c r="R544" i="5"/>
  <c r="R537" i="5"/>
  <c r="R532" i="5"/>
  <c r="R528" i="5"/>
  <c r="R523" i="5"/>
  <c r="R519" i="5"/>
  <c r="R515" i="5"/>
  <c r="R510" i="5"/>
  <c r="R504" i="5"/>
  <c r="R497" i="5"/>
  <c r="R491" i="5"/>
  <c r="R730" i="5"/>
  <c r="R706" i="5"/>
  <c r="R680" i="5"/>
  <c r="R661" i="5"/>
  <c r="R644" i="5"/>
  <c r="R628" i="5"/>
  <c r="R610" i="5"/>
  <c r="R593" i="5"/>
  <c r="R589" i="5"/>
  <c r="R585" i="5"/>
  <c r="R580" i="5"/>
  <c r="R575" i="5"/>
  <c r="R570" i="5"/>
  <c r="R565" i="5"/>
  <c r="R561" i="5"/>
  <c r="R555" i="5"/>
  <c r="R550" i="5"/>
  <c r="R545" i="5"/>
  <c r="R539" i="5"/>
  <c r="R534" i="5"/>
  <c r="R529" i="5"/>
  <c r="R524" i="5"/>
  <c r="R520" i="5"/>
  <c r="R516" i="5"/>
  <c r="R511" i="5"/>
  <c r="R505" i="5"/>
  <c r="R498" i="5"/>
  <c r="R492" i="5"/>
  <c r="R487" i="5"/>
  <c r="R665" i="5"/>
  <c r="R595" i="5"/>
  <c r="R576" i="5"/>
  <c r="R556" i="5"/>
  <c r="R535" i="5"/>
  <c r="R517" i="5"/>
  <c r="R494" i="5"/>
  <c r="R485" i="5"/>
  <c r="R480" i="5"/>
  <c r="R475" i="5"/>
  <c r="R471" i="5"/>
  <c r="R465" i="5"/>
  <c r="R461" i="5"/>
  <c r="R457" i="5"/>
  <c r="R453" i="5"/>
  <c r="R449" i="5"/>
  <c r="R444" i="5"/>
  <c r="R439" i="5"/>
  <c r="R435" i="5"/>
  <c r="R430" i="5"/>
  <c r="R424" i="5"/>
  <c r="R419" i="5"/>
  <c r="R414" i="5"/>
  <c r="R409" i="5"/>
  <c r="R405" i="5"/>
  <c r="R400" i="5"/>
  <c r="R396" i="5"/>
  <c r="R391" i="5"/>
  <c r="R383" i="5"/>
  <c r="R694" i="5"/>
  <c r="R614" i="5"/>
  <c r="R581" i="5"/>
  <c r="R562" i="5"/>
  <c r="R540" i="5"/>
  <c r="R521" i="5"/>
  <c r="R501" i="5"/>
  <c r="R486" i="5"/>
  <c r="R481" i="5"/>
  <c r="R476" i="5"/>
  <c r="R472" i="5"/>
  <c r="R467" i="5"/>
  <c r="R462" i="5"/>
  <c r="R458" i="5"/>
  <c r="R454" i="5"/>
  <c r="R450" i="5"/>
  <c r="R446" i="5"/>
  <c r="R440" i="5"/>
  <c r="R436" i="5"/>
  <c r="R431" i="5"/>
  <c r="R425" i="5"/>
  <c r="R420" i="5"/>
  <c r="R415" i="5"/>
  <c r="R410" i="5"/>
  <c r="R406" i="5"/>
  <c r="R401" i="5"/>
  <c r="R397" i="5"/>
  <c r="R392" i="5"/>
  <c r="R386" i="5"/>
  <c r="R710" i="5"/>
  <c r="R632" i="5"/>
  <c r="R586" i="5"/>
  <c r="R566" i="5"/>
  <c r="R546" i="5"/>
  <c r="R526" i="5"/>
  <c r="R506" i="5"/>
  <c r="R482" i="5"/>
  <c r="R477" i="5"/>
  <c r="R473" i="5"/>
  <c r="R468" i="5"/>
  <c r="R463" i="5"/>
  <c r="R459" i="5"/>
  <c r="R455" i="5"/>
  <c r="R451" i="5"/>
  <c r="R447" i="5"/>
  <c r="R442" i="5"/>
  <c r="R437" i="5"/>
  <c r="R433" i="5"/>
  <c r="R428" i="5"/>
  <c r="R422" i="5"/>
  <c r="R416" i="5"/>
  <c r="R411" i="5"/>
  <c r="R407" i="5"/>
  <c r="R402" i="5"/>
  <c r="R398" i="5"/>
  <c r="R393" i="5"/>
  <c r="R387" i="5"/>
  <c r="R571" i="5"/>
  <c r="R488" i="5"/>
  <c r="R474" i="5"/>
  <c r="R456" i="5"/>
  <c r="R438" i="5"/>
  <c r="R417" i="5"/>
  <c r="R399" i="5"/>
  <c r="R378" i="5"/>
  <c r="R373" i="5"/>
  <c r="R368" i="5"/>
  <c r="R361" i="5"/>
  <c r="R355" i="5"/>
  <c r="R350" i="5"/>
  <c r="R344" i="5"/>
  <c r="R340" i="5"/>
  <c r="R335" i="5"/>
  <c r="R330" i="5"/>
  <c r="R323" i="5"/>
  <c r="R315" i="5"/>
  <c r="R311" i="5"/>
  <c r="R307" i="5"/>
  <c r="R302" i="5"/>
  <c r="R298" i="5"/>
  <c r="R294" i="5"/>
  <c r="R288" i="5"/>
  <c r="R284" i="5"/>
  <c r="R279" i="5"/>
  <c r="R275" i="5"/>
  <c r="R271" i="5"/>
  <c r="R267" i="5"/>
  <c r="R262" i="5"/>
  <c r="R257" i="5"/>
  <c r="R252" i="5"/>
  <c r="R248" i="5"/>
  <c r="R244" i="5"/>
  <c r="R240" i="5"/>
  <c r="R236" i="5"/>
  <c r="R231" i="5"/>
  <c r="R227" i="5"/>
  <c r="R223" i="5"/>
  <c r="R219" i="5"/>
  <c r="R214" i="5"/>
  <c r="R210" i="5"/>
  <c r="R206" i="5"/>
  <c r="R202" i="5"/>
  <c r="R198" i="5"/>
  <c r="R193" i="5"/>
  <c r="R189" i="5"/>
  <c r="R183" i="5"/>
  <c r="R178" i="5"/>
  <c r="R173" i="5"/>
  <c r="R169" i="5"/>
  <c r="R164" i="5"/>
  <c r="R159" i="5"/>
  <c r="R155" i="5"/>
  <c r="R148" i="5"/>
  <c r="R590" i="5"/>
  <c r="R512" i="5"/>
  <c r="R479" i="5"/>
  <c r="R460" i="5"/>
  <c r="R443" i="5"/>
  <c r="R423" i="5"/>
  <c r="R403" i="5"/>
  <c r="R379" i="5"/>
  <c r="R374" i="5"/>
  <c r="R370" i="5"/>
  <c r="R362" i="5"/>
  <c r="R356" i="5"/>
  <c r="R351" i="5"/>
  <c r="R345" i="5"/>
  <c r="R341" i="5"/>
  <c r="R336" i="5"/>
  <c r="R332" i="5"/>
  <c r="R324" i="5"/>
  <c r="R319" i="5"/>
  <c r="R312" i="5"/>
  <c r="R308" i="5"/>
  <c r="R303" i="5"/>
  <c r="R299" i="5"/>
  <c r="R295" i="5"/>
  <c r="R291" i="5"/>
  <c r="R285" i="5"/>
  <c r="R281" i="5"/>
  <c r="R276" i="5"/>
  <c r="R272" i="5"/>
  <c r="R268" i="5"/>
  <c r="R263" i="5"/>
  <c r="R258" i="5"/>
  <c r="R253" i="5"/>
  <c r="R249" i="5"/>
  <c r="R245" i="5"/>
  <c r="R241" i="5"/>
  <c r="R237" i="5"/>
  <c r="R232" i="5"/>
  <c r="R228" i="5"/>
  <c r="R224" i="5"/>
  <c r="R220" i="5"/>
  <c r="R215" i="5"/>
  <c r="R211" i="5"/>
  <c r="R207" i="5"/>
  <c r="R203" i="5"/>
  <c r="R199" i="5"/>
  <c r="R194" i="5"/>
  <c r="R190" i="5"/>
  <c r="R184" i="5"/>
  <c r="R179" i="5"/>
  <c r="R174" i="5"/>
  <c r="R170" i="5"/>
  <c r="R165" i="5"/>
  <c r="R160" i="5"/>
  <c r="R156" i="5"/>
  <c r="R150" i="5"/>
  <c r="R145" i="5"/>
  <c r="R648" i="5"/>
  <c r="R530" i="5"/>
  <c r="R483" i="5"/>
  <c r="R464" i="5"/>
  <c r="R448" i="5"/>
  <c r="R429" i="5"/>
  <c r="R408" i="5"/>
  <c r="R388" i="5"/>
  <c r="R381" i="5"/>
  <c r="R376" i="5"/>
  <c r="R371" i="5"/>
  <c r="R364" i="5"/>
  <c r="R357" i="5"/>
  <c r="R353" i="5"/>
  <c r="R346" i="5"/>
  <c r="R342" i="5"/>
  <c r="R337" i="5"/>
  <c r="R333" i="5"/>
  <c r="R327" i="5"/>
  <c r="R321" i="5"/>
  <c r="R313" i="5"/>
  <c r="R309" i="5"/>
  <c r="R304" i="5"/>
  <c r="R300" i="5"/>
  <c r="R296" i="5"/>
  <c r="R292" i="5"/>
  <c r="R286" i="5"/>
  <c r="R282" i="5"/>
  <c r="R277" i="5"/>
  <c r="R273" i="5"/>
  <c r="R269" i="5"/>
  <c r="R265" i="5"/>
  <c r="R259" i="5"/>
  <c r="R255" i="5"/>
  <c r="R250" i="5"/>
  <c r="R246" i="5"/>
  <c r="R242" i="5"/>
  <c r="R238" i="5"/>
  <c r="R233" i="5"/>
  <c r="R229" i="5"/>
  <c r="R225" i="5"/>
  <c r="R221" i="5"/>
  <c r="R217" i="5"/>
  <c r="R212" i="5"/>
  <c r="R208" i="5"/>
  <c r="R204" i="5"/>
  <c r="R200" i="5"/>
  <c r="R195" i="5"/>
  <c r="R191" i="5"/>
  <c r="R187" i="5"/>
  <c r="R180" i="5"/>
  <c r="R175" i="5"/>
  <c r="R171" i="5"/>
  <c r="R166" i="5"/>
  <c r="R161" i="5"/>
  <c r="R157" i="5"/>
  <c r="R153" i="5"/>
  <c r="R146" i="5"/>
  <c r="R7" i="5"/>
  <c r="R11" i="5"/>
  <c r="R16" i="5"/>
  <c r="R22" i="5"/>
  <c r="R27" i="5"/>
  <c r="R32" i="5"/>
  <c r="R37" i="5"/>
  <c r="R44" i="5"/>
  <c r="R48" i="5"/>
  <c r="R52" i="5"/>
  <c r="R57" i="5"/>
  <c r="R61" i="5"/>
  <c r="R67" i="5"/>
  <c r="R72" i="5"/>
  <c r="R76" i="5"/>
  <c r="R81" i="5"/>
  <c r="R85" i="5"/>
  <c r="R91" i="5"/>
  <c r="R95" i="5"/>
  <c r="R100" i="5"/>
  <c r="R105" i="5"/>
  <c r="R110" i="5"/>
  <c r="R116" i="5"/>
  <c r="R121" i="5"/>
  <c r="R126" i="5"/>
  <c r="R130" i="5"/>
  <c r="R134" i="5"/>
  <c r="R138" i="5"/>
  <c r="R142" i="5"/>
  <c r="R158" i="5"/>
  <c r="R176" i="5"/>
  <c r="R196" i="5"/>
  <c r="R213" i="5"/>
  <c r="R230" i="5"/>
  <c r="R247" i="5"/>
  <c r="R266" i="5"/>
  <c r="R283" i="5"/>
  <c r="R301" i="5"/>
  <c r="R322" i="5"/>
  <c r="R343" i="5"/>
  <c r="R365" i="5"/>
  <c r="R434" i="5"/>
  <c r="S147" i="5"/>
  <c r="U256" i="5"/>
  <c r="U469" i="5"/>
  <c r="S469" i="5"/>
  <c r="R6" i="5"/>
  <c r="R10" i="5"/>
  <c r="R15" i="5"/>
  <c r="R21" i="5"/>
  <c r="R26" i="5"/>
  <c r="R30" i="5"/>
  <c r="R36" i="5"/>
  <c r="R42" i="5"/>
  <c r="R47" i="5"/>
  <c r="R51" i="5"/>
  <c r="R56" i="5"/>
  <c r="R60" i="5"/>
  <c r="R66" i="5"/>
  <c r="R71" i="5"/>
  <c r="R75" i="5"/>
  <c r="R80" i="5"/>
  <c r="R84" i="5"/>
  <c r="R88" i="5"/>
  <c r="R94" i="5"/>
  <c r="R99" i="5"/>
  <c r="R104" i="5"/>
  <c r="R109" i="5"/>
  <c r="R115" i="5"/>
  <c r="R119" i="5"/>
  <c r="R124" i="5"/>
  <c r="R129" i="5"/>
  <c r="R133" i="5"/>
  <c r="R137" i="5"/>
  <c r="R141" i="5"/>
  <c r="R154" i="5"/>
  <c r="R172" i="5"/>
  <c r="R192" i="5"/>
  <c r="R209" i="5"/>
  <c r="R226" i="5"/>
  <c r="R243" i="5"/>
  <c r="R261" i="5"/>
  <c r="R278" i="5"/>
  <c r="R297" i="5"/>
  <c r="R314" i="5"/>
  <c r="R339" i="5"/>
  <c r="R358" i="5"/>
  <c r="R412" i="5"/>
  <c r="Z3" i="3"/>
  <c r="R759" i="3"/>
  <c r="U759" i="3"/>
  <c r="R727" i="3"/>
  <c r="U727" i="3"/>
  <c r="R725" i="3"/>
  <c r="U725" i="3"/>
  <c r="R719" i="3"/>
  <c r="U719" i="3"/>
  <c r="R717" i="3"/>
  <c r="U717" i="3"/>
  <c r="R711" i="3"/>
  <c r="U711" i="3"/>
  <c r="R709" i="3"/>
  <c r="U709" i="3"/>
  <c r="R707" i="3"/>
  <c r="R705" i="3"/>
  <c r="S705" i="3"/>
  <c r="R703" i="3"/>
  <c r="U703" i="3"/>
  <c r="R701" i="3"/>
  <c r="U701" i="3"/>
  <c r="R699" i="3"/>
  <c r="R697" i="3"/>
  <c r="S697" i="3"/>
  <c r="R695" i="3"/>
  <c r="U695" i="3"/>
  <c r="R693" i="3"/>
  <c r="U693" i="3"/>
  <c r="R691" i="3"/>
  <c r="R6" i="3"/>
  <c r="S6" i="3"/>
  <c r="U687" i="3"/>
  <c r="S687" i="3"/>
  <c r="U686" i="3"/>
  <c r="S686" i="3"/>
  <c r="U684" i="3"/>
  <c r="S684" i="3"/>
  <c r="U683" i="3"/>
  <c r="S683" i="3"/>
  <c r="R415" i="3"/>
  <c r="R56" i="3"/>
  <c r="S56" i="3"/>
  <c r="R153" i="3"/>
  <c r="S153" i="3"/>
  <c r="R121" i="3"/>
  <c r="S121" i="3"/>
  <c r="R61" i="3"/>
  <c r="R266" i="3"/>
  <c r="R49" i="3"/>
  <c r="U49" i="3"/>
  <c r="R650" i="3"/>
  <c r="R265" i="3"/>
  <c r="R196" i="3"/>
  <c r="U196" i="3"/>
  <c r="R202" i="3"/>
  <c r="U202" i="3"/>
  <c r="R103" i="3"/>
  <c r="U103" i="3"/>
  <c r="R604" i="3"/>
  <c r="R104" i="3"/>
  <c r="R217" i="3"/>
  <c r="U217" i="3"/>
  <c r="R492" i="3"/>
  <c r="U492" i="3"/>
  <c r="R37" i="3"/>
  <c r="R85" i="3"/>
  <c r="R158" i="3"/>
  <c r="U158" i="3"/>
  <c r="R230" i="3"/>
  <c r="R422" i="3"/>
  <c r="R238" i="3"/>
  <c r="R127" i="3"/>
  <c r="S127" i="3"/>
  <c r="R281" i="3"/>
  <c r="S281" i="3"/>
  <c r="R212" i="3"/>
  <c r="R249" i="3"/>
  <c r="S249" i="3"/>
  <c r="R80" i="3"/>
  <c r="S80" i="3"/>
  <c r="R187" i="3"/>
  <c r="S187" i="3"/>
  <c r="R374" i="3"/>
  <c r="U374" i="3"/>
  <c r="R21" i="3"/>
  <c r="U21" i="3"/>
  <c r="R76" i="3"/>
  <c r="R138" i="3"/>
  <c r="S138" i="3"/>
  <c r="R213" i="3"/>
  <c r="R336" i="3"/>
  <c r="R109" i="3"/>
  <c r="U109" i="3"/>
  <c r="R86" i="3"/>
  <c r="U86" i="3"/>
  <c r="R236" i="3"/>
  <c r="U236" i="3"/>
  <c r="R51" i="3"/>
  <c r="R179" i="3"/>
  <c r="U179" i="3"/>
  <c r="R19" i="3"/>
  <c r="R129" i="3"/>
  <c r="U129" i="3"/>
  <c r="R242" i="3"/>
  <c r="U242" i="3"/>
  <c r="R593" i="3"/>
  <c r="S593" i="3"/>
  <c r="R48" i="3"/>
  <c r="U48" i="3"/>
  <c r="R100" i="3"/>
  <c r="R176" i="3"/>
  <c r="R247" i="3"/>
  <c r="U247" i="3"/>
  <c r="R498" i="3"/>
  <c r="S498" i="3"/>
  <c r="R7" i="3"/>
  <c r="R164" i="3"/>
  <c r="U164" i="3"/>
  <c r="R447" i="3"/>
  <c r="U447" i="3"/>
  <c r="R23" i="3"/>
  <c r="R511" i="3"/>
  <c r="S511" i="3"/>
  <c r="R381" i="3"/>
  <c r="U381" i="3"/>
  <c r="R296" i="3"/>
  <c r="S296" i="3"/>
  <c r="R460" i="3"/>
  <c r="R540" i="3"/>
  <c r="U540" i="3"/>
  <c r="R618" i="3"/>
  <c r="U618" i="3"/>
  <c r="R274" i="3"/>
  <c r="S274" i="3"/>
  <c r="R354" i="3"/>
  <c r="R439" i="3"/>
  <c r="R665" i="3"/>
  <c r="S665" i="3"/>
  <c r="R595" i="3"/>
  <c r="S595" i="3"/>
  <c r="R330" i="3"/>
  <c r="R518" i="3"/>
  <c r="S518" i="3"/>
  <c r="R458" i="3"/>
  <c r="S458" i="3"/>
  <c r="R378" i="3"/>
  <c r="S378" i="3"/>
  <c r="R294" i="3"/>
  <c r="S294" i="3"/>
  <c r="R636" i="3"/>
  <c r="R563" i="3"/>
  <c r="U563" i="3"/>
  <c r="R480" i="3"/>
  <c r="U480" i="3"/>
  <c r="R405" i="3"/>
  <c r="R314" i="3"/>
  <c r="R656" i="3"/>
  <c r="R586" i="3"/>
  <c r="U586" i="3"/>
  <c r="R506" i="3"/>
  <c r="U506" i="3"/>
  <c r="R429" i="3"/>
  <c r="U429" i="3"/>
  <c r="R342" i="3"/>
  <c r="U342" i="3"/>
  <c r="R678" i="3"/>
  <c r="S678" i="3"/>
  <c r="R370" i="3"/>
  <c r="R220" i="3"/>
  <c r="U220" i="3"/>
  <c r="R145" i="3"/>
  <c r="U145" i="3"/>
  <c r="R70" i="3"/>
  <c r="U70" i="3"/>
  <c r="R516" i="3"/>
  <c r="S516" i="3"/>
  <c r="R133" i="3"/>
  <c r="R14" i="3"/>
  <c r="U14" i="3"/>
  <c r="R545" i="3"/>
  <c r="U545" i="3"/>
  <c r="R387" i="3"/>
  <c r="S387" i="3"/>
  <c r="R257" i="3"/>
  <c r="S257" i="3"/>
  <c r="R223" i="3"/>
  <c r="U223" i="3"/>
  <c r="R189" i="3"/>
  <c r="U189" i="3"/>
  <c r="R148" i="3"/>
  <c r="S148" i="3"/>
  <c r="R111" i="3"/>
  <c r="U111" i="3"/>
  <c r="R73" i="3"/>
  <c r="U73" i="3"/>
  <c r="R33" i="3"/>
  <c r="S33" i="3"/>
  <c r="R473" i="3"/>
  <c r="S473" i="3"/>
  <c r="R195" i="3"/>
  <c r="R60" i="3"/>
  <c r="U60" i="3"/>
  <c r="R598" i="3"/>
  <c r="S598" i="3"/>
  <c r="R442" i="3"/>
  <c r="U442" i="3"/>
  <c r="R276" i="3"/>
  <c r="R234" i="3"/>
  <c r="U234" i="3"/>
  <c r="R201" i="3"/>
  <c r="S201" i="3"/>
  <c r="R162" i="3"/>
  <c r="U162" i="3"/>
  <c r="R126" i="3"/>
  <c r="U126" i="3"/>
  <c r="R95" i="3"/>
  <c r="U95" i="3"/>
  <c r="R67" i="3"/>
  <c r="U67" i="3"/>
  <c r="R44" i="3"/>
  <c r="S44" i="3"/>
  <c r="R15" i="3"/>
  <c r="U15" i="3"/>
  <c r="R555" i="3"/>
  <c r="S555" i="3"/>
  <c r="R308" i="3"/>
  <c r="S308" i="3"/>
  <c r="R229" i="3"/>
  <c r="U229" i="3"/>
  <c r="R171" i="3"/>
  <c r="U171" i="3"/>
  <c r="R119" i="3"/>
  <c r="S119" i="3"/>
  <c r="R66" i="3"/>
  <c r="U66" i="3"/>
  <c r="R32" i="3"/>
  <c r="S32" i="3"/>
  <c r="R454" i="3"/>
  <c r="U454" i="3"/>
  <c r="R373" i="3"/>
  <c r="S373" i="3"/>
  <c r="R288" i="3"/>
  <c r="U288" i="3"/>
  <c r="R632" i="3"/>
  <c r="S632" i="3"/>
  <c r="R559" i="3"/>
  <c r="U559" i="3"/>
  <c r="R475" i="3"/>
  <c r="U475" i="3"/>
  <c r="R400" i="3"/>
  <c r="S400" i="3"/>
  <c r="R310" i="3"/>
  <c r="S310" i="3"/>
  <c r="R651" i="3"/>
  <c r="R581" i="3"/>
  <c r="U581" i="3"/>
  <c r="R501" i="3"/>
  <c r="S501" i="3"/>
  <c r="R423" i="3"/>
  <c r="S423" i="3"/>
  <c r="R337" i="3"/>
  <c r="R659" i="3"/>
  <c r="S659" i="3"/>
  <c r="R345" i="3"/>
  <c r="U345" i="3"/>
  <c r="R215" i="3"/>
  <c r="U215" i="3"/>
  <c r="R140" i="3"/>
  <c r="R65" i="3"/>
  <c r="U65" i="3"/>
  <c r="R455" i="3"/>
  <c r="S455" i="3"/>
  <c r="R115" i="3"/>
  <c r="S115" i="3"/>
  <c r="R672" i="3"/>
  <c r="R524" i="3"/>
  <c r="S524" i="3"/>
  <c r="R362" i="3"/>
  <c r="U362" i="3"/>
  <c r="R252" i="3"/>
  <c r="S252" i="3"/>
  <c r="R219" i="3"/>
  <c r="R183" i="3"/>
  <c r="U183" i="3"/>
  <c r="R144" i="3"/>
  <c r="S144" i="3"/>
  <c r="R107" i="3"/>
  <c r="U107" i="3"/>
  <c r="R69" i="3"/>
  <c r="U69" i="3"/>
  <c r="R27" i="3"/>
  <c r="U27" i="3"/>
  <c r="R398" i="3"/>
  <c r="U398" i="3"/>
  <c r="R180" i="3"/>
  <c r="U180" i="3"/>
  <c r="R47" i="3"/>
  <c r="R580" i="3"/>
  <c r="S580" i="3"/>
  <c r="R420" i="3"/>
  <c r="S420" i="3"/>
  <c r="R335" i="3"/>
  <c r="R670" i="3"/>
  <c r="S670" i="3"/>
  <c r="R600" i="3"/>
  <c r="S600" i="3"/>
  <c r="R522" i="3"/>
  <c r="U522" i="3"/>
  <c r="R444" i="3"/>
  <c r="U444" i="3"/>
  <c r="R358" i="3"/>
  <c r="U358" i="3"/>
  <c r="R278" i="3"/>
  <c r="R622" i="3"/>
  <c r="U622" i="3"/>
  <c r="R546" i="3"/>
  <c r="R464" i="3"/>
  <c r="R388" i="3"/>
  <c r="U388" i="3"/>
  <c r="R300" i="3"/>
  <c r="U300" i="3"/>
  <c r="R529" i="3"/>
  <c r="R253" i="3"/>
  <c r="R184" i="3"/>
  <c r="S184" i="3"/>
  <c r="R108" i="3"/>
  <c r="U108" i="3"/>
  <c r="R28" i="3"/>
  <c r="R225" i="3"/>
  <c r="R71" i="3"/>
  <c r="U71" i="3"/>
  <c r="R621" i="3"/>
  <c r="S621" i="3"/>
  <c r="R463" i="3"/>
  <c r="R299" i="3"/>
  <c r="R240" i="3"/>
  <c r="U240" i="3"/>
  <c r="R206" i="3"/>
  <c r="S206" i="3"/>
  <c r="R169" i="3"/>
  <c r="R131" i="3"/>
  <c r="R92" i="3"/>
  <c r="S92" i="3"/>
  <c r="R53" i="3"/>
  <c r="S53" i="3"/>
  <c r="R11" i="3"/>
  <c r="R255" i="3"/>
  <c r="U255" i="3"/>
  <c r="R124" i="3"/>
  <c r="S124" i="3"/>
  <c r="R667" i="3"/>
  <c r="S667" i="3"/>
  <c r="R520" i="3"/>
  <c r="U520" i="3"/>
  <c r="R356" i="3"/>
  <c r="U356" i="3"/>
  <c r="R251" i="3"/>
  <c r="S251" i="3"/>
  <c r="R218" i="3"/>
  <c r="R181" i="3"/>
  <c r="S181" i="3"/>
  <c r="R142" i="3"/>
  <c r="U142" i="3"/>
  <c r="R105" i="3"/>
  <c r="U105" i="3"/>
  <c r="R81" i="3"/>
  <c r="R57" i="3"/>
  <c r="R26" i="3"/>
  <c r="R663" i="3"/>
  <c r="S663" i="3"/>
  <c r="R437" i="3"/>
  <c r="S437" i="3"/>
  <c r="R250" i="3"/>
  <c r="U250" i="3"/>
  <c r="R204" i="3"/>
  <c r="S204" i="3"/>
  <c r="R137" i="3"/>
  <c r="S137" i="3"/>
  <c r="R94" i="3"/>
  <c r="U94" i="3"/>
  <c r="R36" i="3"/>
  <c r="S36" i="3"/>
  <c r="R611" i="3"/>
  <c r="R491" i="3"/>
  <c r="U491" i="3"/>
  <c r="R440" i="3"/>
  <c r="U440" i="3"/>
  <c r="R401" i="3"/>
  <c r="R355" i="3"/>
  <c r="R311" i="3"/>
  <c r="U311" i="3"/>
  <c r="R275" i="3"/>
  <c r="S275" i="3"/>
  <c r="R652" i="3"/>
  <c r="S652" i="3"/>
  <c r="R619" i="3"/>
  <c r="R582" i="3"/>
  <c r="U582" i="3"/>
  <c r="R543" i="3"/>
  <c r="R502" i="3"/>
  <c r="R461" i="3"/>
  <c r="R424" i="3"/>
  <c r="U424" i="3"/>
  <c r="R383" i="3"/>
  <c r="S383" i="3"/>
  <c r="R339" i="3"/>
  <c r="R297" i="3"/>
  <c r="U297" i="3"/>
  <c r="R673" i="3"/>
  <c r="S673" i="3"/>
  <c r="R639" i="3"/>
  <c r="R605" i="3"/>
  <c r="U605" i="3"/>
  <c r="R566" i="3"/>
  <c r="U566" i="3"/>
  <c r="R526" i="3"/>
  <c r="S526" i="3"/>
  <c r="R483" i="3"/>
  <c r="U483" i="3"/>
  <c r="R448" i="3"/>
  <c r="U448" i="3"/>
  <c r="R408" i="3"/>
  <c r="U408" i="3"/>
  <c r="R364" i="3"/>
  <c r="U364" i="3"/>
  <c r="R321" i="3"/>
  <c r="U321" i="3"/>
  <c r="R282" i="3"/>
  <c r="R608" i="3"/>
  <c r="S608" i="3"/>
  <c r="R451" i="3"/>
  <c r="U451" i="3"/>
  <c r="R285" i="3"/>
  <c r="S285" i="3"/>
  <c r="R237" i="3"/>
  <c r="S237" i="3"/>
  <c r="R203" i="3"/>
  <c r="S203" i="3"/>
  <c r="R165" i="3"/>
  <c r="S165" i="3"/>
  <c r="R128" i="3"/>
  <c r="S128" i="3"/>
  <c r="R87" i="3"/>
  <c r="U87" i="3"/>
  <c r="R50" i="3"/>
  <c r="S50" i="3"/>
  <c r="R8" i="3"/>
  <c r="U8" i="3"/>
  <c r="R291" i="3"/>
  <c r="U291" i="3"/>
  <c r="R175" i="3"/>
  <c r="U175" i="3"/>
  <c r="R99" i="3"/>
  <c r="S99" i="3"/>
  <c r="R42" i="3"/>
  <c r="U42" i="3"/>
  <c r="R655" i="3"/>
  <c r="S655" i="3"/>
  <c r="R585" i="3"/>
  <c r="S585" i="3"/>
  <c r="R505" i="3"/>
  <c r="U505" i="3"/>
  <c r="R428" i="3"/>
  <c r="S428" i="3"/>
  <c r="R341" i="3"/>
  <c r="S341" i="3"/>
  <c r="R267" i="3"/>
  <c r="S267" i="3"/>
  <c r="R248" i="3"/>
  <c r="R231" i="3"/>
  <c r="S231" i="3"/>
  <c r="R214" i="3"/>
  <c r="R198" i="3"/>
  <c r="S198" i="3"/>
  <c r="R178" i="3"/>
  <c r="S178" i="3"/>
  <c r="R159" i="3"/>
  <c r="S159" i="3"/>
  <c r="R139" i="3"/>
  <c r="U139" i="3"/>
  <c r="R122" i="3"/>
  <c r="U122" i="3"/>
  <c r="R102" i="3"/>
  <c r="S102" i="3"/>
  <c r="R82" i="3"/>
  <c r="S82" i="3"/>
  <c r="R63" i="3"/>
  <c r="U63" i="3"/>
  <c r="R45" i="3"/>
  <c r="S45" i="3"/>
  <c r="R22" i="3"/>
  <c r="S22" i="3"/>
  <c r="R630" i="3"/>
  <c r="S630" i="3"/>
  <c r="R332" i="3"/>
  <c r="U332" i="3"/>
  <c r="R221" i="3"/>
  <c r="S221" i="3"/>
  <c r="R161" i="3"/>
  <c r="R88" i="3"/>
  <c r="S88" i="3"/>
  <c r="R25" i="3"/>
  <c r="U25" i="3"/>
  <c r="R634" i="3"/>
  <c r="S634" i="3"/>
  <c r="R561" i="3"/>
  <c r="U561" i="3"/>
  <c r="R477" i="3"/>
  <c r="U477" i="3"/>
  <c r="R402" i="3"/>
  <c r="U402" i="3"/>
  <c r="R312" i="3"/>
  <c r="U312" i="3"/>
  <c r="R261" i="3"/>
  <c r="S261" i="3"/>
  <c r="R243" i="3"/>
  <c r="S243" i="3"/>
  <c r="R226" i="3"/>
  <c r="S226" i="3"/>
  <c r="R209" i="3"/>
  <c r="U209" i="3"/>
  <c r="R192" i="3"/>
  <c r="S192" i="3"/>
  <c r="R172" i="3"/>
  <c r="U172" i="3"/>
  <c r="R154" i="3"/>
  <c r="R134" i="3"/>
  <c r="U134" i="3"/>
  <c r="R116" i="3"/>
  <c r="U116" i="3"/>
  <c r="R472" i="3"/>
  <c r="R436" i="3"/>
  <c r="S436" i="3"/>
  <c r="R397" i="3"/>
  <c r="S397" i="3"/>
  <c r="R350" i="3"/>
  <c r="U350" i="3"/>
  <c r="R307" i="3"/>
  <c r="U307" i="3"/>
  <c r="R271" i="3"/>
  <c r="U271" i="3"/>
  <c r="R648" i="3"/>
  <c r="S648" i="3"/>
  <c r="R614" i="3"/>
  <c r="U614" i="3"/>
  <c r="R578" i="3"/>
  <c r="U578" i="3"/>
  <c r="R536" i="3"/>
  <c r="R495" i="3"/>
  <c r="U495" i="3"/>
  <c r="R457" i="3"/>
  <c r="S457" i="3"/>
  <c r="R419" i="3"/>
  <c r="S419" i="3"/>
  <c r="R377" i="3"/>
  <c r="S377" i="3"/>
  <c r="R334" i="3"/>
  <c r="S334" i="3"/>
  <c r="R293" i="3"/>
  <c r="U293" i="3"/>
  <c r="R669" i="3"/>
  <c r="S669" i="3"/>
  <c r="R635" i="3"/>
  <c r="U635" i="3"/>
  <c r="R599" i="3"/>
  <c r="S599" i="3"/>
  <c r="R562" i="3"/>
  <c r="U562" i="3"/>
  <c r="R521" i="3"/>
  <c r="U521" i="3"/>
  <c r="R479" i="3"/>
  <c r="U479" i="3"/>
  <c r="R443" i="3"/>
  <c r="S443" i="3"/>
  <c r="R403" i="3"/>
  <c r="S403" i="3"/>
  <c r="R357" i="3"/>
  <c r="R313" i="3"/>
  <c r="U313" i="3"/>
  <c r="R277" i="3"/>
  <c r="S277" i="3"/>
  <c r="R589" i="3"/>
  <c r="R433" i="3"/>
  <c r="U433" i="3"/>
  <c r="R268" i="3"/>
  <c r="U268" i="3"/>
  <c r="R232" i="3"/>
  <c r="S232" i="3"/>
  <c r="R199" i="3"/>
  <c r="S199" i="3"/>
  <c r="R160" i="3"/>
  <c r="S160" i="3"/>
  <c r="R123" i="3"/>
  <c r="R83" i="3"/>
  <c r="U83" i="3"/>
  <c r="R46" i="3"/>
  <c r="S46" i="3"/>
  <c r="R646" i="3"/>
  <c r="U646" i="3"/>
  <c r="R259" i="3"/>
  <c r="U259" i="3"/>
  <c r="R166" i="3"/>
  <c r="S166" i="3"/>
  <c r="R84" i="3"/>
  <c r="U84" i="3"/>
  <c r="R29" i="3"/>
  <c r="S29" i="3"/>
  <c r="R638" i="3"/>
  <c r="U638" i="3"/>
  <c r="R565" i="3"/>
  <c r="S565" i="3"/>
  <c r="R482" i="3"/>
  <c r="S482" i="3"/>
  <c r="R407" i="3"/>
  <c r="S407" i="3"/>
  <c r="R319" i="3"/>
  <c r="R262" i="3"/>
  <c r="S262" i="3"/>
  <c r="R244" i="3"/>
  <c r="S244" i="3"/>
  <c r="R227" i="3"/>
  <c r="U227" i="3"/>
  <c r="R210" i="3"/>
  <c r="U210" i="3"/>
  <c r="R193" i="3"/>
  <c r="S193" i="3"/>
  <c r="R173" i="3"/>
  <c r="S173" i="3"/>
  <c r="R155" i="3"/>
  <c r="S155" i="3"/>
  <c r="R135" i="3"/>
  <c r="U135" i="3"/>
  <c r="R117" i="3"/>
  <c r="S117" i="3"/>
  <c r="R96" i="3"/>
  <c r="S96" i="3"/>
  <c r="R77" i="3"/>
  <c r="U77" i="3"/>
  <c r="R58" i="3"/>
  <c r="S58" i="3"/>
  <c r="R39" i="3"/>
  <c r="U39" i="3"/>
  <c r="R16" i="3"/>
  <c r="U16" i="3"/>
  <c r="R534" i="3"/>
  <c r="S534" i="3"/>
  <c r="R272" i="3"/>
  <c r="U272" i="3"/>
  <c r="R208" i="3"/>
  <c r="S208" i="3"/>
  <c r="R146" i="3"/>
  <c r="S146" i="3"/>
  <c r="R75" i="3"/>
  <c r="U75" i="3"/>
  <c r="R9" i="3"/>
  <c r="S9" i="3"/>
  <c r="R617" i="3"/>
  <c r="S617" i="3"/>
  <c r="R539" i="3"/>
  <c r="R459" i="3"/>
  <c r="U459" i="3"/>
  <c r="R379" i="3"/>
  <c r="S379" i="3"/>
  <c r="R295" i="3"/>
  <c r="S295" i="3"/>
  <c r="R256" i="3"/>
  <c r="S256" i="3"/>
  <c r="R239" i="3"/>
  <c r="U239" i="3"/>
  <c r="R222" i="3"/>
  <c r="U222" i="3"/>
  <c r="R205" i="3"/>
  <c r="R188" i="3"/>
  <c r="S188" i="3"/>
  <c r="R168" i="3"/>
  <c r="U168" i="3"/>
  <c r="R147" i="3"/>
  <c r="R130" i="3"/>
  <c r="U130" i="3"/>
  <c r="R110" i="3"/>
  <c r="R91" i="3"/>
  <c r="S91" i="3"/>
  <c r="R72" i="3"/>
  <c r="R52" i="3"/>
  <c r="U52" i="3"/>
  <c r="R30" i="3"/>
  <c r="U30" i="3"/>
  <c r="R10" i="3"/>
  <c r="U10" i="3"/>
  <c r="R476" i="3"/>
  <c r="R497" i="3"/>
  <c r="R515" i="3"/>
  <c r="U515" i="3"/>
  <c r="R519" i="3"/>
  <c r="U519" i="3"/>
  <c r="R532" i="3"/>
  <c r="R537" i="3"/>
  <c r="R554" i="3"/>
  <c r="U554" i="3"/>
  <c r="R574" i="3"/>
  <c r="S574" i="3"/>
  <c r="R560" i="3"/>
  <c r="R579" i="3"/>
  <c r="R592" i="3"/>
  <c r="U592" i="3"/>
  <c r="R616" i="3"/>
  <c r="S616" i="3"/>
  <c r="R597" i="3"/>
  <c r="U597" i="3"/>
  <c r="R676" i="3"/>
  <c r="R624" i="3"/>
  <c r="U624" i="3"/>
  <c r="R607" i="3"/>
  <c r="S607" i="3"/>
  <c r="R588" i="3"/>
  <c r="U588" i="3"/>
  <c r="R569" i="3"/>
  <c r="R548" i="3"/>
  <c r="U548" i="3"/>
  <c r="R528" i="3"/>
  <c r="U528" i="3"/>
  <c r="R510" i="3"/>
  <c r="R486" i="3"/>
  <c r="R467" i="3"/>
  <c r="U467" i="3"/>
  <c r="R450" i="3"/>
  <c r="S450" i="3"/>
  <c r="R431" i="3"/>
  <c r="R410" i="3"/>
  <c r="R392" i="3"/>
  <c r="U392" i="3"/>
  <c r="R368" i="3"/>
  <c r="S368" i="3"/>
  <c r="R344" i="3"/>
  <c r="U344" i="3"/>
  <c r="R323" i="3"/>
  <c r="R302" i="3"/>
  <c r="U302" i="3"/>
  <c r="R284" i="3"/>
  <c r="U284" i="3"/>
  <c r="R680" i="3"/>
  <c r="R661" i="3"/>
  <c r="R644" i="3"/>
  <c r="S644" i="3"/>
  <c r="R628" i="3"/>
  <c r="S628" i="3"/>
  <c r="R610" i="3"/>
  <c r="S610" i="3"/>
  <c r="R591" i="3"/>
  <c r="R572" i="3"/>
  <c r="U572" i="3"/>
  <c r="R552" i="3"/>
  <c r="U552" i="3"/>
  <c r="R531" i="3"/>
  <c r="R514" i="3"/>
  <c r="R490" i="3"/>
  <c r="U490" i="3"/>
  <c r="R471" i="3"/>
  <c r="U471" i="3"/>
  <c r="R453" i="3"/>
  <c r="R435" i="3"/>
  <c r="R414" i="3"/>
  <c r="S414" i="3"/>
  <c r="R396" i="3"/>
  <c r="U396" i="3"/>
  <c r="R372" i="3"/>
  <c r="S372" i="3"/>
  <c r="R347" i="3"/>
  <c r="R328" i="3"/>
  <c r="S328" i="3"/>
  <c r="R305" i="3"/>
  <c r="U305" i="3"/>
  <c r="R287" i="3"/>
  <c r="U287" i="3"/>
  <c r="R270" i="3"/>
  <c r="R664" i="3"/>
  <c r="U664" i="3"/>
  <c r="R647" i="3"/>
  <c r="U647" i="3"/>
  <c r="R631" i="3"/>
  <c r="U631" i="3"/>
  <c r="R613" i="3"/>
  <c r="R594" i="3"/>
  <c r="S594" i="3"/>
  <c r="R576" i="3"/>
  <c r="S576" i="3"/>
  <c r="R556" i="3"/>
  <c r="U556" i="3"/>
  <c r="R535" i="3"/>
  <c r="R517" i="3"/>
  <c r="U517" i="3"/>
  <c r="R494" i="3"/>
  <c r="S494" i="3"/>
  <c r="R474" i="3"/>
  <c r="R456" i="3"/>
  <c r="U456" i="3"/>
  <c r="R438" i="3"/>
  <c r="U438" i="3"/>
  <c r="R417" i="3"/>
  <c r="S417" i="3"/>
  <c r="R399" i="3"/>
  <c r="R376" i="3"/>
  <c r="U376" i="3"/>
  <c r="R353" i="3"/>
  <c r="U353" i="3"/>
  <c r="R333" i="3"/>
  <c r="U333" i="3"/>
  <c r="R309" i="3"/>
  <c r="S309" i="3"/>
  <c r="R292" i="3"/>
  <c r="U292" i="3"/>
  <c r="R273" i="3"/>
  <c r="U273" i="3"/>
  <c r="R642" i="3"/>
  <c r="U642" i="3"/>
  <c r="R570" i="3"/>
  <c r="R487" i="3"/>
  <c r="U487" i="3"/>
  <c r="R411" i="3"/>
  <c r="S411" i="3"/>
  <c r="R324" i="3"/>
  <c r="S324" i="3"/>
  <c r="R263" i="3"/>
  <c r="R245" i="3"/>
  <c r="U245" i="3"/>
  <c r="R228" i="3"/>
  <c r="U228" i="3"/>
  <c r="R211" i="3"/>
  <c r="U211" i="3"/>
  <c r="R194" i="3"/>
  <c r="R174" i="3"/>
  <c r="U174" i="3"/>
  <c r="R156" i="3"/>
  <c r="U156" i="3"/>
  <c r="R136" i="3"/>
  <c r="S136" i="3"/>
  <c r="R118" i="3"/>
  <c r="R98" i="3"/>
  <c r="S98" i="3"/>
  <c r="R79" i="3"/>
  <c r="S79" i="3"/>
  <c r="R59" i="3"/>
  <c r="S59" i="3"/>
  <c r="R41" i="3"/>
  <c r="U41" i="3"/>
  <c r="R18" i="3"/>
  <c r="U18" i="3"/>
  <c r="R612" i="3"/>
  <c r="S612" i="3"/>
  <c r="R416" i="3"/>
  <c r="S416" i="3"/>
  <c r="R246" i="3"/>
  <c r="U246" i="3"/>
  <c r="R200" i="3"/>
  <c r="U200" i="3"/>
  <c r="R157" i="3"/>
  <c r="S157" i="3"/>
  <c r="R620" i="3"/>
  <c r="U620" i="3"/>
  <c r="R603" i="3"/>
  <c r="U603" i="3"/>
  <c r="R583" i="3"/>
  <c r="U583" i="3"/>
  <c r="R564" i="3"/>
  <c r="U564" i="3"/>
  <c r="R544" i="3"/>
  <c r="S544" i="3"/>
  <c r="R523" i="3"/>
  <c r="U523" i="3"/>
  <c r="R504" i="3"/>
  <c r="S504" i="3"/>
  <c r="R481" i="3"/>
  <c r="U481" i="3"/>
  <c r="R462" i="3"/>
  <c r="S462" i="3"/>
  <c r="R446" i="3"/>
  <c r="U446" i="3"/>
  <c r="R425" i="3"/>
  <c r="S425" i="3"/>
  <c r="R406" i="3"/>
  <c r="U406" i="3"/>
  <c r="R386" i="3"/>
  <c r="R361" i="3"/>
  <c r="U361" i="3"/>
  <c r="R340" i="3"/>
  <c r="S340" i="3"/>
  <c r="R315" i="3"/>
  <c r="U315" i="3"/>
  <c r="R298" i="3"/>
  <c r="U298" i="3"/>
  <c r="R279" i="3"/>
  <c r="U279" i="3"/>
  <c r="R675" i="3"/>
  <c r="S675" i="3"/>
  <c r="R657" i="3"/>
  <c r="S657" i="3"/>
  <c r="R640" i="3"/>
  <c r="S640" i="3"/>
  <c r="R623" i="3"/>
  <c r="S623" i="3"/>
  <c r="R606" i="3"/>
  <c r="S606" i="3"/>
  <c r="R587" i="3"/>
  <c r="S587" i="3"/>
  <c r="R567" i="3"/>
  <c r="R547" i="3"/>
  <c r="S547" i="3"/>
  <c r="R527" i="3"/>
  <c r="S527" i="3"/>
  <c r="R508" i="3"/>
  <c r="S508" i="3"/>
  <c r="R485" i="3"/>
  <c r="S485" i="3"/>
  <c r="R465" i="3"/>
  <c r="U465" i="3"/>
  <c r="R449" i="3"/>
  <c r="S449" i="3"/>
  <c r="R430" i="3"/>
  <c r="U430" i="3"/>
  <c r="R409" i="3"/>
  <c r="R391" i="3"/>
  <c r="U391" i="3"/>
  <c r="R365" i="3"/>
  <c r="U365" i="3"/>
  <c r="R343" i="3"/>
  <c r="U343" i="3"/>
  <c r="R322" i="3"/>
  <c r="R301" i="3"/>
  <c r="U301" i="3"/>
  <c r="R283" i="3"/>
  <c r="R679" i="3"/>
  <c r="S679" i="3"/>
  <c r="R660" i="3"/>
  <c r="S660" i="3"/>
  <c r="R643" i="3"/>
  <c r="S643" i="3"/>
  <c r="R626" i="3"/>
  <c r="U626" i="3"/>
  <c r="R609" i="3"/>
  <c r="R590" i="3"/>
  <c r="U590" i="3"/>
  <c r="R571" i="3"/>
  <c r="U571" i="3"/>
  <c r="R551" i="3"/>
  <c r="R530" i="3"/>
  <c r="R512" i="3"/>
  <c r="U512" i="3"/>
  <c r="R488" i="3"/>
  <c r="S488" i="3"/>
  <c r="R469" i="3"/>
  <c r="R452" i="3"/>
  <c r="R434" i="3"/>
  <c r="U434" i="3"/>
  <c r="R412" i="3"/>
  <c r="U412" i="3"/>
  <c r="R394" i="3"/>
  <c r="R371" i="3"/>
  <c r="U371" i="3"/>
  <c r="R346" i="3"/>
  <c r="S346" i="3"/>
  <c r="R327" i="3"/>
  <c r="U327" i="3"/>
  <c r="R304" i="3"/>
  <c r="R286" i="3"/>
  <c r="R269" i="3"/>
  <c r="S269" i="3"/>
  <c r="R625" i="3"/>
  <c r="S625" i="3"/>
  <c r="R550" i="3"/>
  <c r="R468" i="3"/>
  <c r="U468" i="3"/>
  <c r="R393" i="3"/>
  <c r="S393" i="3"/>
  <c r="R303" i="3"/>
  <c r="U303" i="3"/>
  <c r="R258" i="3"/>
  <c r="R241" i="3"/>
  <c r="U241" i="3"/>
  <c r="R224" i="3"/>
  <c r="U224" i="3"/>
  <c r="R207" i="3"/>
  <c r="U207" i="3"/>
  <c r="R190" i="3"/>
  <c r="R170" i="3"/>
  <c r="U170" i="3"/>
  <c r="R150" i="3"/>
  <c r="U150" i="3"/>
  <c r="R132" i="3"/>
  <c r="S132" i="3"/>
  <c r="R112" i="3"/>
  <c r="U112" i="3"/>
  <c r="R93" i="3"/>
  <c r="S93" i="3"/>
  <c r="R74" i="3"/>
  <c r="U74" i="3"/>
  <c r="R55" i="3"/>
  <c r="S55" i="3"/>
  <c r="R34" i="3"/>
  <c r="R13" i="3"/>
  <c r="U13" i="3"/>
  <c r="R575" i="3"/>
  <c r="S575" i="3"/>
  <c r="R351" i="3"/>
  <c r="U351" i="3"/>
  <c r="R233" i="3"/>
  <c r="U233" i="3"/>
  <c r="R191" i="3"/>
  <c r="U191" i="3"/>
  <c r="R141" i="3"/>
  <c r="U141" i="3"/>
  <c r="R629" i="3"/>
  <c r="U629" i="3"/>
  <c r="R633" i="3"/>
  <c r="U56" i="3"/>
  <c r="R637" i="3"/>
  <c r="U637" i="3"/>
  <c r="R641" i="3"/>
  <c r="U641" i="3"/>
  <c r="R645" i="3"/>
  <c r="S645" i="3"/>
  <c r="R649" i="3"/>
  <c r="S649" i="3"/>
  <c r="R666" i="3"/>
  <c r="R654" i="3"/>
  <c r="U654" i="3"/>
  <c r="R658" i="3"/>
  <c r="U658" i="3"/>
  <c r="R662" i="3"/>
  <c r="U662" i="3"/>
  <c r="R671" i="3"/>
  <c r="U671" i="3"/>
  <c r="S266" i="3"/>
  <c r="U266" i="3"/>
  <c r="U665" i="3"/>
  <c r="S86" i="3"/>
  <c r="S447" i="3"/>
  <c r="U598" i="3"/>
  <c r="S236" i="3"/>
  <c r="S176" i="3"/>
  <c r="S242" i="3"/>
  <c r="S85" i="3"/>
  <c r="U85" i="3"/>
  <c r="S336" i="3"/>
  <c r="U176" i="3"/>
  <c r="S51" i="3"/>
  <c r="S104" i="3"/>
  <c r="U336" i="3"/>
  <c r="S196" i="3"/>
  <c r="S21" i="3"/>
  <c r="S381" i="3"/>
  <c r="U249" i="3"/>
  <c r="U104" i="3"/>
  <c r="S179" i="3"/>
  <c r="S139" i="3"/>
  <c r="S460" i="3"/>
  <c r="S272" i="3"/>
  <c r="S23" i="3"/>
  <c r="S154" i="3"/>
  <c r="S94" i="3"/>
  <c r="U154" i="3"/>
  <c r="U341" i="3"/>
  <c r="U9" i="3"/>
  <c r="U123" i="3"/>
  <c r="S332" i="3"/>
  <c r="S483" i="3"/>
  <c r="U498" i="3"/>
  <c r="U281" i="3"/>
  <c r="S345" i="3"/>
  <c r="U138" i="3"/>
  <c r="S560" i="3"/>
  <c r="U23" i="3"/>
  <c r="S63" i="3"/>
  <c r="U201" i="3"/>
  <c r="S222" i="3"/>
  <c r="S402" i="3"/>
  <c r="S492" i="3"/>
  <c r="S288" i="3"/>
  <c r="U51" i="3"/>
  <c r="U460" i="3"/>
  <c r="U511" i="3"/>
  <c r="S129" i="3"/>
  <c r="S374" i="3"/>
  <c r="U188" i="3"/>
  <c r="S398" i="3"/>
  <c r="S123" i="3"/>
  <c r="S268" i="3"/>
  <c r="U226" i="3"/>
  <c r="S210" i="3"/>
  <c r="S321" i="3"/>
  <c r="S454" i="3"/>
  <c r="S505" i="3"/>
  <c r="U256" i="3"/>
  <c r="S618" i="3"/>
  <c r="U670" i="3"/>
  <c r="S515" i="3"/>
  <c r="U88" i="3"/>
  <c r="S433" i="3"/>
  <c r="S71" i="3"/>
  <c r="U472" i="3"/>
  <c r="U119" i="3"/>
  <c r="S477" i="3"/>
  <c r="S73" i="3"/>
  <c r="S335" i="3"/>
  <c r="U294" i="3"/>
  <c r="U377" i="3"/>
  <c r="U354" i="3"/>
  <c r="S354" i="3"/>
  <c r="S297" i="3"/>
  <c r="U46" i="3"/>
  <c r="U203" i="3"/>
  <c r="S255" i="3"/>
  <c r="S220" i="3"/>
  <c r="U539" i="3"/>
  <c r="S539" i="3"/>
  <c r="S30" i="3"/>
  <c r="S69" i="3"/>
  <c r="S111" i="3"/>
  <c r="U482" i="3"/>
  <c r="S559" i="3"/>
  <c r="U257" i="3"/>
  <c r="U518" i="3"/>
  <c r="S429" i="3"/>
  <c r="U335" i="3"/>
  <c r="S405" i="3"/>
  <c r="U181" i="3"/>
  <c r="S330" i="3"/>
  <c r="S529" i="3"/>
  <c r="S28" i="3"/>
  <c r="S162" i="3"/>
  <c r="U652" i="3"/>
  <c r="U44" i="3"/>
  <c r="S250" i="3"/>
  <c r="S444" i="3"/>
  <c r="U405" i="3"/>
  <c r="U32" i="3"/>
  <c r="S169" i="3"/>
  <c r="S57" i="3"/>
  <c r="U463" i="3"/>
  <c r="U546" i="3"/>
  <c r="S520" i="3"/>
  <c r="U11" i="3"/>
  <c r="S463" i="3"/>
  <c r="U387" i="3"/>
  <c r="S506" i="3"/>
  <c r="U57" i="3"/>
  <c r="U529" i="3"/>
  <c r="S588" i="3"/>
  <c r="U169" i="3"/>
  <c r="U423" i="3"/>
  <c r="S11" i="3"/>
  <c r="S546" i="3"/>
  <c r="U330" i="3"/>
  <c r="U28" i="3"/>
  <c r="S122" i="3"/>
  <c r="S563" i="3"/>
  <c r="U534" i="3"/>
  <c r="S656" i="3"/>
  <c r="U243" i="3"/>
  <c r="S357" i="3"/>
  <c r="U373" i="3"/>
  <c r="U497" i="3"/>
  <c r="S240" i="3"/>
  <c r="S521" i="3"/>
  <c r="S497" i="3"/>
  <c r="S472" i="3"/>
  <c r="U92" i="3"/>
  <c r="S491" i="3"/>
  <c r="U159" i="3"/>
  <c r="U656" i="3"/>
  <c r="S646" i="3"/>
  <c r="U357" i="3"/>
  <c r="U82" i="3"/>
  <c r="S8" i="3"/>
  <c r="U184" i="3"/>
  <c r="U231" i="3"/>
  <c r="S342" i="3"/>
  <c r="U419" i="3"/>
  <c r="S479" i="3"/>
  <c r="U436" i="3"/>
  <c r="U144" i="3"/>
  <c r="S635" i="3"/>
  <c r="S517" i="3"/>
  <c r="U319" i="3"/>
  <c r="U536" i="3"/>
  <c r="S271" i="3"/>
  <c r="S319" i="3"/>
  <c r="S135" i="3"/>
  <c r="U501" i="3"/>
  <c r="S536" i="3"/>
  <c r="U565" i="3"/>
  <c r="S209" i="3"/>
  <c r="S130" i="3"/>
  <c r="U634" i="3"/>
  <c r="S52" i="3"/>
  <c r="S676" i="3"/>
  <c r="U270" i="3"/>
  <c r="U267" i="3"/>
  <c r="U262" i="3"/>
  <c r="U469" i="3"/>
  <c r="U221" i="3"/>
  <c r="S323" i="3"/>
  <c r="U117" i="3"/>
  <c r="U599" i="3"/>
  <c r="S312" i="3"/>
  <c r="U560" i="3"/>
  <c r="S467" i="3"/>
  <c r="S537" i="3"/>
  <c r="S591" i="3"/>
  <c r="S200" i="3"/>
  <c r="S292" i="3"/>
  <c r="S579" i="3"/>
  <c r="S626" i="3"/>
  <c r="U425" i="3"/>
  <c r="U537" i="3"/>
  <c r="U579" i="3"/>
  <c r="S270" i="3"/>
  <c r="U633" i="3"/>
  <c r="S597" i="3"/>
  <c r="S572" i="3"/>
  <c r="S548" i="3"/>
  <c r="S624" i="3"/>
  <c r="U283" i="3"/>
  <c r="S456" i="3"/>
  <c r="S376" i="3"/>
  <c r="U410" i="3"/>
  <c r="S535" i="3"/>
  <c r="U594" i="3"/>
  <c r="S302" i="3"/>
  <c r="S592" i="3"/>
  <c r="U309" i="3"/>
  <c r="S246" i="3"/>
  <c r="U372" i="3"/>
  <c r="S633" i="3"/>
  <c r="U610" i="3"/>
  <c r="S571" i="3"/>
  <c r="S344" i="3"/>
  <c r="U676" i="3"/>
  <c r="U347" i="3"/>
  <c r="U486" i="3"/>
  <c r="S347" i="3"/>
  <c r="U514" i="3"/>
  <c r="S410" i="3"/>
  <c r="U527" i="3"/>
  <c r="U613" i="3"/>
  <c r="S304" i="3"/>
  <c r="S487" i="3"/>
  <c r="S174" i="3"/>
  <c r="U551" i="3"/>
  <c r="U435" i="3"/>
  <c r="S661" i="3"/>
  <c r="U569" i="3"/>
  <c r="S435" i="3"/>
  <c r="U591" i="3"/>
  <c r="S486" i="3"/>
  <c r="S283" i="3"/>
  <c r="U304" i="3"/>
  <c r="S394" i="3"/>
  <c r="S613" i="3"/>
  <c r="S245" i="3"/>
  <c r="U98" i="3"/>
  <c r="S551" i="3"/>
  <c r="U535" i="3"/>
  <c r="S514" i="3"/>
  <c r="U323" i="3"/>
  <c r="U661" i="3"/>
  <c r="S569" i="3"/>
  <c r="U340" i="3"/>
  <c r="U394" i="3"/>
  <c r="S469" i="3"/>
  <c r="U324" i="3"/>
  <c r="U462" i="3"/>
  <c r="S74" i="3"/>
  <c r="U269" i="3"/>
  <c r="S224" i="3"/>
  <c r="S191" i="3"/>
  <c r="S343" i="3"/>
  <c r="S481" i="3"/>
  <c r="U59" i="3"/>
  <c r="S620" i="3"/>
  <c r="U393" i="3"/>
  <c r="U346" i="3"/>
  <c r="S150" i="3"/>
  <c r="S351" i="3"/>
  <c r="U132" i="3"/>
  <c r="S207" i="3"/>
  <c r="S303" i="3"/>
  <c r="S412" i="3"/>
  <c r="U643" i="3"/>
  <c r="S465" i="3"/>
  <c r="S361" i="3"/>
  <c r="S523" i="3"/>
  <c r="S603" i="3"/>
  <c r="S654" i="3"/>
  <c r="S637" i="3"/>
  <c r="U645" i="3"/>
  <c r="U666" i="3"/>
  <c r="S666" i="3"/>
  <c r="S658" i="3"/>
  <c r="U417" i="3"/>
  <c r="U587" i="3"/>
  <c r="U679" i="3"/>
  <c r="S647" i="3"/>
  <c r="S305" i="3"/>
  <c r="S172" i="3"/>
  <c r="S227" i="3"/>
  <c r="S77" i="3"/>
  <c r="U29" i="3"/>
  <c r="S75" i="3"/>
  <c r="S578" i="3"/>
  <c r="U285" i="3"/>
  <c r="U128" i="3"/>
  <c r="S362" i="3"/>
  <c r="S291" i="3"/>
  <c r="U437" i="3"/>
  <c r="U455" i="3"/>
  <c r="U667" i="3"/>
  <c r="U80" i="3"/>
  <c r="U400" i="3"/>
  <c r="U33" i="3"/>
  <c r="R713" i="3"/>
  <c r="S713" i="3"/>
  <c r="R721" i="3"/>
  <c r="S721" i="3"/>
  <c r="R729" i="3"/>
  <c r="S729" i="3"/>
  <c r="S662" i="3"/>
  <c r="U450" i="3"/>
  <c r="U508" i="3"/>
  <c r="S371" i="3"/>
  <c r="U155" i="3"/>
  <c r="U669" i="3"/>
  <c r="U630" i="3"/>
  <c r="U407" i="3"/>
  <c r="U274" i="3"/>
  <c r="S622" i="3"/>
  <c r="U655" i="3"/>
  <c r="R715" i="3"/>
  <c r="S715" i="3"/>
  <c r="R723" i="3"/>
  <c r="R731" i="3"/>
  <c r="S284" i="3"/>
  <c r="S564" i="3"/>
  <c r="S430" i="3"/>
  <c r="S170" i="3"/>
  <c r="U612" i="3"/>
  <c r="U157" i="3"/>
  <c r="U160" i="3"/>
  <c r="S307" i="3"/>
  <c r="U595" i="3"/>
  <c r="U383" i="3"/>
  <c r="S586" i="3"/>
  <c r="S70" i="3"/>
  <c r="S66" i="3"/>
  <c r="U296" i="3"/>
  <c r="S522" i="3"/>
  <c r="S49" i="3"/>
  <c r="U678" i="3"/>
  <c r="U625" i="3"/>
  <c r="R733" i="3"/>
  <c r="U733" i="3"/>
  <c r="R735" i="3"/>
  <c r="U735" i="3"/>
  <c r="R737" i="3"/>
  <c r="S737" i="3"/>
  <c r="S161" i="3"/>
  <c r="U161" i="3"/>
  <c r="S248" i="3"/>
  <c r="U248" i="3"/>
  <c r="S34" i="3"/>
  <c r="U34" i="3"/>
  <c r="U190" i="3"/>
  <c r="S190" i="3"/>
  <c r="S550" i="3"/>
  <c r="U550" i="3"/>
  <c r="S502" i="3"/>
  <c r="U502" i="3"/>
  <c r="S605" i="3"/>
  <c r="S589" i="3"/>
  <c r="U589" i="3"/>
  <c r="S556" i="3"/>
  <c r="S298" i="3"/>
  <c r="U485" i="3"/>
  <c r="U640" i="3"/>
  <c r="S631" i="3"/>
  <c r="S287" i="3"/>
  <c r="S356" i="3"/>
  <c r="S561" i="3"/>
  <c r="S358" i="3"/>
  <c r="S126" i="3"/>
  <c r="U205" i="3"/>
  <c r="S205" i="3"/>
  <c r="U258" i="3"/>
  <c r="S258" i="3"/>
  <c r="S282" i="3"/>
  <c r="U282" i="3"/>
  <c r="U339" i="3"/>
  <c r="S339" i="3"/>
  <c r="U286" i="3"/>
  <c r="S286" i="3"/>
  <c r="U452" i="3"/>
  <c r="S452" i="3"/>
  <c r="U530" i="3"/>
  <c r="S530" i="3"/>
  <c r="S609" i="3"/>
  <c r="U609" i="3"/>
  <c r="S322" i="3"/>
  <c r="U322" i="3"/>
  <c r="U409" i="3"/>
  <c r="S409" i="3"/>
  <c r="S567" i="3"/>
  <c r="U567" i="3"/>
  <c r="S386" i="3"/>
  <c r="U386" i="3"/>
  <c r="U118" i="3"/>
  <c r="S118" i="3"/>
  <c r="U194" i="3"/>
  <c r="S194" i="3"/>
  <c r="S263" i="3"/>
  <c r="U263" i="3"/>
  <c r="S570" i="3"/>
  <c r="U570" i="3"/>
  <c r="S399" i="3"/>
  <c r="U399" i="3"/>
  <c r="S474" i="3"/>
  <c r="U474" i="3"/>
  <c r="S453" i="3"/>
  <c r="U453" i="3"/>
  <c r="S531" i="3"/>
  <c r="U531" i="3"/>
  <c r="S680" i="3"/>
  <c r="U680" i="3"/>
  <c r="S431" i="3"/>
  <c r="U431" i="3"/>
  <c r="S510" i="3"/>
  <c r="U510" i="3"/>
  <c r="S532" i="3"/>
  <c r="U532" i="3"/>
  <c r="U476" i="3"/>
  <c r="S476" i="3"/>
  <c r="S147" i="3"/>
  <c r="U147" i="3"/>
  <c r="U619" i="3"/>
  <c r="S619" i="3"/>
  <c r="U355" i="3"/>
  <c r="S355" i="3"/>
  <c r="S611" i="3"/>
  <c r="U611" i="3"/>
  <c r="S26" i="3"/>
  <c r="U26" i="3"/>
  <c r="S131" i="3"/>
  <c r="U131" i="3"/>
  <c r="S299" i="3"/>
  <c r="U299" i="3"/>
  <c r="U225" i="3"/>
  <c r="S225" i="3"/>
  <c r="U253" i="3"/>
  <c r="S253" i="3"/>
  <c r="S464" i="3"/>
  <c r="U464" i="3"/>
  <c r="U47" i="3"/>
  <c r="S47" i="3"/>
  <c r="U219" i="3"/>
  <c r="S219" i="3"/>
  <c r="U672" i="3"/>
  <c r="S672" i="3"/>
  <c r="S140" i="3"/>
  <c r="U140" i="3"/>
  <c r="U337" i="3"/>
  <c r="S337" i="3"/>
  <c r="S651" i="3"/>
  <c r="U651" i="3"/>
  <c r="U276" i="3"/>
  <c r="S276" i="3"/>
  <c r="S195" i="3"/>
  <c r="U195" i="3"/>
  <c r="U133" i="3"/>
  <c r="S133" i="3"/>
  <c r="U314" i="3"/>
  <c r="S314" i="3"/>
  <c r="S636" i="3"/>
  <c r="U636" i="3"/>
  <c r="U439" i="3"/>
  <c r="S439" i="3"/>
  <c r="U7" i="3"/>
  <c r="S7" i="3"/>
  <c r="S100" i="3"/>
  <c r="U100" i="3"/>
  <c r="U213" i="3"/>
  <c r="S213" i="3"/>
  <c r="U212" i="3"/>
  <c r="S212" i="3"/>
  <c r="U422" i="3"/>
  <c r="S422" i="3"/>
  <c r="S265" i="3"/>
  <c r="U265" i="3"/>
  <c r="S61" i="3"/>
  <c r="U61" i="3"/>
  <c r="U488" i="3"/>
  <c r="U675" i="3"/>
  <c r="U606" i="3"/>
  <c r="U328" i="3"/>
  <c r="S554" i="3"/>
  <c r="S168" i="3"/>
  <c r="S638" i="3"/>
  <c r="S313" i="3"/>
  <c r="S25" i="3"/>
  <c r="R739" i="3"/>
  <c r="U739" i="3"/>
  <c r="S727" i="3"/>
  <c r="R741" i="3"/>
  <c r="U741" i="3"/>
  <c r="U649" i="3"/>
  <c r="S327" i="3"/>
  <c r="U449" i="3"/>
  <c r="S459" i="3"/>
  <c r="S259" i="3"/>
  <c r="U58" i="3"/>
  <c r="S629" i="3"/>
  <c r="S279" i="3"/>
  <c r="S391" i="3"/>
  <c r="U660" i="3"/>
  <c r="S552" i="3"/>
  <c r="U93" i="3"/>
  <c r="U576" i="3"/>
  <c r="S396" i="3"/>
  <c r="S642" i="3"/>
  <c r="U136" i="3"/>
  <c r="S583" i="3"/>
  <c r="S471" i="3"/>
  <c r="U397" i="3"/>
  <c r="U232" i="3"/>
  <c r="S83" i="3"/>
  <c r="U198" i="3"/>
  <c r="U166" i="3"/>
  <c r="S39" i="3"/>
  <c r="U124" i="3"/>
  <c r="U659" i="3"/>
  <c r="S581" i="3"/>
  <c r="U600" i="3"/>
  <c r="S495" i="3"/>
  <c r="U608" i="3"/>
  <c r="U99" i="3"/>
  <c r="S475" i="3"/>
  <c r="U50" i="3"/>
  <c r="S566" i="3"/>
  <c r="U193" i="3"/>
  <c r="S67" i="3"/>
  <c r="S189" i="3"/>
  <c r="U379" i="3"/>
  <c r="S480" i="3"/>
  <c r="U593" i="3"/>
  <c r="S247" i="3"/>
  <c r="U378" i="3"/>
  <c r="S158" i="3"/>
  <c r="S671" i="3"/>
  <c r="U623" i="3"/>
  <c r="S301" i="3"/>
  <c r="U628" i="3"/>
  <c r="S13" i="3"/>
  <c r="S211" i="3"/>
  <c r="U504" i="3"/>
  <c r="S18" i="3"/>
  <c r="S641" i="3"/>
  <c r="U574" i="3"/>
  <c r="U334" i="3"/>
  <c r="U648" i="3"/>
  <c r="S134" i="3"/>
  <c r="U443" i="3"/>
  <c r="S65" i="3"/>
  <c r="S388" i="3"/>
  <c r="U663" i="3"/>
  <c r="U45" i="3"/>
  <c r="U208" i="3"/>
  <c r="S408" i="3"/>
  <c r="S545" i="3"/>
  <c r="S202" i="3"/>
  <c r="U580" i="3"/>
  <c r="S217" i="3"/>
  <c r="U153" i="3"/>
  <c r="S109" i="3"/>
  <c r="R743" i="3"/>
  <c r="U743" i="3"/>
  <c r="S446" i="3"/>
  <c r="U547" i="3"/>
  <c r="U494" i="3"/>
  <c r="U607" i="3"/>
  <c r="S241" i="3"/>
  <c r="S333" i="3"/>
  <c r="S233" i="3"/>
  <c r="U79" i="3"/>
  <c r="U585" i="3"/>
  <c r="U277" i="3"/>
  <c r="U524" i="3"/>
  <c r="S183" i="3"/>
  <c r="U428" i="3"/>
  <c r="U308" i="3"/>
  <c r="U137" i="3"/>
  <c r="U127" i="3"/>
  <c r="S717" i="3"/>
  <c r="S512" i="3"/>
  <c r="U416" i="3"/>
  <c r="S406" i="3"/>
  <c r="S468" i="3"/>
  <c r="S434" i="3"/>
  <c r="S141" i="3"/>
  <c r="S590" i="3"/>
  <c r="S353" i="3"/>
  <c r="S300" i="3"/>
  <c r="S223" i="3"/>
  <c r="S14" i="3"/>
  <c r="S364" i="3"/>
  <c r="S105" i="3"/>
  <c r="U91" i="3"/>
  <c r="U251" i="3"/>
  <c r="S180" i="3"/>
  <c r="U192" i="3"/>
  <c r="S84" i="3"/>
  <c r="U457" i="3"/>
  <c r="U96" i="3"/>
  <c r="U403" i="3"/>
  <c r="U261" i="3"/>
  <c r="S16" i="3"/>
  <c r="U204" i="3"/>
  <c r="S582" i="3"/>
  <c r="U526" i="3"/>
  <c r="U53" i="3"/>
  <c r="U187" i="3"/>
  <c r="S108" i="3"/>
  <c r="U275" i="3"/>
  <c r="U420" i="3"/>
  <c r="S103" i="3"/>
  <c r="S741" i="3"/>
  <c r="R745" i="3"/>
  <c r="S745" i="3"/>
  <c r="U55" i="3"/>
  <c r="S315" i="3"/>
  <c r="S365" i="3"/>
  <c r="S112" i="3"/>
  <c r="S41" i="3"/>
  <c r="S156" i="3"/>
  <c r="S392" i="3"/>
  <c r="S228" i="3"/>
  <c r="S451" i="3"/>
  <c r="U165" i="3"/>
  <c r="S95" i="3"/>
  <c r="S519" i="3"/>
  <c r="S145" i="3"/>
  <c r="S10" i="3"/>
  <c r="U673" i="3"/>
  <c r="U252" i="3"/>
  <c r="S15" i="3"/>
  <c r="S562" i="3"/>
  <c r="U22" i="3"/>
  <c r="U199" i="3"/>
  <c r="S171" i="3"/>
  <c r="S614" i="3"/>
  <c r="U244" i="3"/>
  <c r="S116" i="3"/>
  <c r="U102" i="3"/>
  <c r="S107" i="3"/>
  <c r="S234" i="3"/>
  <c r="S42" i="3"/>
  <c r="U621" i="3"/>
  <c r="S293" i="3"/>
  <c r="U206" i="3"/>
  <c r="S440" i="3"/>
  <c r="U6" i="3"/>
  <c r="U697" i="3"/>
  <c r="S709" i="3"/>
  <c r="S719" i="3"/>
  <c r="R753" i="3"/>
  <c r="S753" i="3"/>
  <c r="U575" i="3"/>
  <c r="U544" i="3"/>
  <c r="U657" i="3"/>
  <c r="U616" i="3"/>
  <c r="S273" i="3"/>
  <c r="U644" i="3"/>
  <c r="S438" i="3"/>
  <c r="U617" i="3"/>
  <c r="S60" i="3"/>
  <c r="U458" i="3"/>
  <c r="S424" i="3"/>
  <c r="S350" i="3"/>
  <c r="U146" i="3"/>
  <c r="U173" i="3"/>
  <c r="U36" i="3"/>
  <c r="U178" i="3"/>
  <c r="S490" i="3"/>
  <c r="S48" i="3"/>
  <c r="S164" i="3"/>
  <c r="U121" i="3"/>
  <c r="U705" i="3"/>
  <c r="S695" i="3"/>
  <c r="S703" i="3"/>
  <c r="U713" i="3"/>
  <c r="S725" i="3"/>
  <c r="R747" i="3"/>
  <c r="U747" i="3"/>
  <c r="R755" i="3"/>
  <c r="U755" i="3"/>
  <c r="S711" i="3"/>
  <c r="U721" i="3"/>
  <c r="S733" i="3"/>
  <c r="R751" i="3"/>
  <c r="S693" i="3"/>
  <c r="S701" i="3"/>
  <c r="U737" i="3"/>
  <c r="R749" i="3"/>
  <c r="R757" i="3"/>
  <c r="W201" i="4"/>
  <c r="W144" i="4"/>
  <c r="U135" i="4"/>
  <c r="U58" i="4"/>
  <c r="U28" i="4"/>
  <c r="U176" i="4"/>
  <c r="U102" i="4"/>
  <c r="U92" i="4"/>
  <c r="U23" i="4"/>
  <c r="U13" i="4"/>
  <c r="S19" i="5"/>
  <c r="S394" i="5"/>
  <c r="S132" i="5"/>
  <c r="S98" i="5"/>
  <c r="S70" i="5"/>
  <c r="S46" i="5"/>
  <c r="S136" i="5"/>
  <c r="S108" i="5"/>
  <c r="S83" i="5"/>
  <c r="S59" i="5"/>
  <c r="U310" i="5"/>
  <c r="U9" i="5"/>
  <c r="S25" i="5"/>
  <c r="S123" i="5"/>
  <c r="S168" i="5"/>
  <c r="S87" i="5"/>
  <c r="S334" i="5"/>
  <c r="S222" i="5"/>
  <c r="S118" i="5"/>
  <c r="S74" i="5"/>
  <c r="S103" i="5"/>
  <c r="S41" i="5"/>
  <c r="U180" i="4"/>
  <c r="W180" i="4"/>
  <c r="U108" i="4"/>
  <c r="W108" i="4"/>
  <c r="W9" i="4"/>
  <c r="U9" i="4"/>
  <c r="U177" i="4"/>
  <c r="W177" i="4"/>
  <c r="U94" i="4"/>
  <c r="W94" i="4"/>
  <c r="U15" i="4"/>
  <c r="W15" i="4"/>
  <c r="U279" i="4"/>
  <c r="W279" i="4"/>
  <c r="W162" i="4"/>
  <c r="U162" i="4"/>
  <c r="W121" i="4"/>
  <c r="U121" i="4"/>
  <c r="W81" i="4"/>
  <c r="U81" i="4"/>
  <c r="W44" i="4"/>
  <c r="U44" i="4"/>
  <c r="U202" i="4"/>
  <c r="W202" i="4"/>
  <c r="U271" i="4"/>
  <c r="W271" i="4"/>
  <c r="U189" i="4"/>
  <c r="W189" i="4"/>
  <c r="W283" i="4"/>
  <c r="U283" i="4"/>
  <c r="W205" i="4"/>
  <c r="U205" i="4"/>
  <c r="W274" i="4"/>
  <c r="U274" i="4"/>
  <c r="W372" i="4"/>
  <c r="U372" i="4"/>
  <c r="U228" i="4"/>
  <c r="W228" i="4"/>
  <c r="U280" i="4"/>
  <c r="W280" i="4"/>
  <c r="W405" i="4"/>
  <c r="U405" i="4"/>
  <c r="W419" i="4"/>
  <c r="U419" i="4"/>
  <c r="W396" i="4"/>
  <c r="U396" i="4"/>
  <c r="W409" i="4"/>
  <c r="U409" i="4"/>
  <c r="W538" i="4"/>
  <c r="U538" i="4"/>
  <c r="U416" i="4"/>
  <c r="W416" i="4"/>
  <c r="U475" i="4"/>
  <c r="W475" i="4"/>
  <c r="W397" i="4"/>
  <c r="U397" i="4"/>
  <c r="W457" i="4"/>
  <c r="U457" i="4"/>
  <c r="W591" i="4"/>
  <c r="U591" i="4"/>
  <c r="W537" i="4"/>
  <c r="U537" i="4"/>
  <c r="W629" i="4"/>
  <c r="U629" i="4"/>
  <c r="W518" i="4"/>
  <c r="U518" i="4"/>
  <c r="W633" i="4"/>
  <c r="U633" i="4"/>
  <c r="W578" i="4"/>
  <c r="U578" i="4"/>
  <c r="U595" i="4"/>
  <c r="W595" i="4"/>
  <c r="U594" i="4"/>
  <c r="W594" i="4"/>
  <c r="W251" i="4"/>
  <c r="U251" i="4"/>
  <c r="W150" i="4"/>
  <c r="U150" i="4"/>
  <c r="W87" i="4"/>
  <c r="U87" i="4"/>
  <c r="U50" i="4"/>
  <c r="W50" i="4"/>
  <c r="U315" i="4"/>
  <c r="W315" i="4"/>
  <c r="U157" i="4"/>
  <c r="W157" i="4"/>
  <c r="U115" i="4"/>
  <c r="W115" i="4"/>
  <c r="U56" i="4"/>
  <c r="W56" i="4"/>
  <c r="W192" i="4"/>
  <c r="U192" i="4"/>
  <c r="W138" i="4"/>
  <c r="U138" i="4"/>
  <c r="W110" i="4"/>
  <c r="U110" i="4"/>
  <c r="W91" i="4"/>
  <c r="U91" i="4"/>
  <c r="W61" i="4"/>
  <c r="U61" i="4"/>
  <c r="W32" i="4"/>
  <c r="U32" i="4"/>
  <c r="W11" i="4"/>
  <c r="U11" i="4"/>
  <c r="U250" i="4"/>
  <c r="W250" i="4"/>
  <c r="U327" i="4"/>
  <c r="W327" i="4"/>
  <c r="W213" i="4"/>
  <c r="U213" i="4"/>
  <c r="W257" i="4"/>
  <c r="U257" i="4"/>
  <c r="W382" i="4"/>
  <c r="U382" i="4"/>
  <c r="W248" i="4"/>
  <c r="U248" i="4"/>
  <c r="U302" i="4"/>
  <c r="W302" i="4"/>
  <c r="U156" i="4"/>
  <c r="W156" i="4"/>
  <c r="U194" i="4"/>
  <c r="W194" i="4"/>
  <c r="U245" i="4"/>
  <c r="W245" i="4"/>
  <c r="U301" i="4"/>
  <c r="W301" i="4"/>
  <c r="U343" i="4"/>
  <c r="W343" i="4"/>
  <c r="U368" i="4"/>
  <c r="W368" i="4"/>
  <c r="W366" i="4"/>
  <c r="U366" i="4"/>
  <c r="W387" i="4"/>
  <c r="U387" i="4"/>
  <c r="W450" i="4"/>
  <c r="U450" i="4"/>
  <c r="W485" i="4"/>
  <c r="U485" i="4"/>
  <c r="W653" i="4"/>
  <c r="U653" i="4"/>
  <c r="U440" i="4"/>
  <c r="W440" i="4"/>
  <c r="W600" i="4"/>
  <c r="U600" i="4"/>
  <c r="W439" i="4"/>
  <c r="U439" i="4"/>
  <c r="W500" i="4"/>
  <c r="U500" i="4"/>
  <c r="U519" i="4"/>
  <c r="W519" i="4"/>
  <c r="W593" i="4"/>
  <c r="U593" i="4"/>
  <c r="W492" i="4"/>
  <c r="U492" i="4"/>
  <c r="U556" i="4"/>
  <c r="W556" i="4"/>
  <c r="W675" i="4"/>
  <c r="U675" i="4"/>
  <c r="W544" i="4"/>
  <c r="U544" i="4"/>
  <c r="W658" i="4"/>
  <c r="U658" i="4"/>
  <c r="U575" i="4"/>
  <c r="W575" i="4"/>
  <c r="U631" i="4"/>
  <c r="W631" i="4"/>
  <c r="U674" i="4"/>
  <c r="W674" i="4"/>
  <c r="U574" i="4"/>
  <c r="W574" i="4"/>
  <c r="U613" i="4"/>
  <c r="W613" i="4"/>
  <c r="U655" i="4"/>
  <c r="W655" i="4"/>
  <c r="W328" i="4"/>
  <c r="U328" i="4"/>
  <c r="U244" i="4"/>
  <c r="W244" i="4"/>
  <c r="W172" i="4"/>
  <c r="U172" i="4"/>
  <c r="W140" i="4"/>
  <c r="U140" i="4"/>
  <c r="U123" i="4"/>
  <c r="W123" i="4"/>
  <c r="W103" i="4"/>
  <c r="U103" i="4"/>
  <c r="U83" i="4"/>
  <c r="W83" i="4"/>
  <c r="U65" i="4"/>
  <c r="W65" i="4"/>
  <c r="W46" i="4"/>
  <c r="U46" i="4"/>
  <c r="U25" i="4"/>
  <c r="W25" i="4"/>
  <c r="W307" i="4"/>
  <c r="U307" i="4"/>
  <c r="U227" i="4"/>
  <c r="W227" i="4"/>
  <c r="U175" i="4"/>
  <c r="W175" i="4"/>
  <c r="W145" i="4"/>
  <c r="U145" i="4"/>
  <c r="U129" i="4"/>
  <c r="W129" i="4"/>
  <c r="U109" i="4"/>
  <c r="W109" i="4"/>
  <c r="U88" i="4"/>
  <c r="W88" i="4"/>
  <c r="U71" i="4"/>
  <c r="W71" i="4"/>
  <c r="U51" i="4"/>
  <c r="W51" i="4"/>
  <c r="U30" i="4"/>
  <c r="W30" i="4"/>
  <c r="U10" i="4"/>
  <c r="W10" i="4"/>
  <c r="W377" i="4"/>
  <c r="U377" i="4"/>
  <c r="U225" i="4"/>
  <c r="W225" i="4"/>
  <c r="U171" i="4"/>
  <c r="W171" i="4"/>
  <c r="W209" i="4"/>
  <c r="U209" i="4"/>
  <c r="U233" i="4"/>
  <c r="W233" i="4"/>
  <c r="U252" i="4"/>
  <c r="W252" i="4"/>
  <c r="W278" i="4"/>
  <c r="U278" i="4"/>
  <c r="U306" i="4"/>
  <c r="W306" i="4"/>
  <c r="U331" i="4"/>
  <c r="W331" i="4"/>
  <c r="W365" i="4"/>
  <c r="U365" i="4"/>
  <c r="W196" i="4"/>
  <c r="U196" i="4"/>
  <c r="U221" i="4"/>
  <c r="W221" i="4"/>
  <c r="W240" i="4"/>
  <c r="U240" i="4"/>
  <c r="W265" i="4"/>
  <c r="U265" i="4"/>
  <c r="U290" i="4"/>
  <c r="W290" i="4"/>
  <c r="W313" i="4"/>
  <c r="U313" i="4"/>
  <c r="W345" i="4"/>
  <c r="U345" i="4"/>
  <c r="W429" i="4"/>
  <c r="U429" i="4"/>
  <c r="U212" i="4"/>
  <c r="W212" i="4"/>
  <c r="W231" i="4"/>
  <c r="U231" i="4"/>
  <c r="W255" i="4"/>
  <c r="U255" i="4"/>
  <c r="U281" i="4"/>
  <c r="W281" i="4"/>
  <c r="W304" i="4"/>
  <c r="U304" i="4"/>
  <c r="W336" i="4"/>
  <c r="U336" i="4"/>
  <c r="W390" i="4"/>
  <c r="U390" i="4"/>
  <c r="W160" i="4"/>
  <c r="U160" i="4"/>
  <c r="W178" i="4"/>
  <c r="U178" i="4"/>
  <c r="W198" i="4"/>
  <c r="U198" i="4"/>
  <c r="W215" i="4"/>
  <c r="U215" i="4"/>
  <c r="W232" i="4"/>
  <c r="U232" i="4"/>
  <c r="W249" i="4"/>
  <c r="U249" i="4"/>
  <c r="W268" i="4"/>
  <c r="U268" i="4"/>
  <c r="W285" i="4"/>
  <c r="U285" i="4"/>
  <c r="W305" i="4"/>
  <c r="U305" i="4"/>
  <c r="W326" i="4"/>
  <c r="U326" i="4"/>
  <c r="W347" i="4"/>
  <c r="U347" i="4"/>
  <c r="W369" i="4"/>
  <c r="U369" i="4"/>
  <c r="W424" i="4"/>
  <c r="U424" i="4"/>
  <c r="W661" i="4"/>
  <c r="U661" i="4"/>
  <c r="U375" i="4"/>
  <c r="W375" i="4"/>
  <c r="W442" i="4"/>
  <c r="U442" i="4"/>
  <c r="W619" i="4"/>
  <c r="U619" i="4"/>
  <c r="W374" i="4"/>
  <c r="U374" i="4"/>
  <c r="W414" i="4"/>
  <c r="U414" i="4"/>
  <c r="W501" i="4"/>
  <c r="U501" i="4"/>
  <c r="W395" i="4"/>
  <c r="U395" i="4"/>
  <c r="W413" i="4"/>
  <c r="U413" i="4"/>
  <c r="W436" i="4"/>
  <c r="U436" i="4"/>
  <c r="W455" i="4"/>
  <c r="U455" i="4"/>
  <c r="W471" i="4"/>
  <c r="U471" i="4"/>
  <c r="W494" i="4"/>
  <c r="U494" i="4"/>
  <c r="W559" i="4"/>
  <c r="U559" i="4"/>
  <c r="W688" i="4"/>
  <c r="U688" i="4"/>
  <c r="U403" i="4"/>
  <c r="W403" i="4"/>
  <c r="U421" i="4"/>
  <c r="W421" i="4"/>
  <c r="U444" i="4"/>
  <c r="W444" i="4"/>
  <c r="U462" i="4"/>
  <c r="W462" i="4"/>
  <c r="U480" i="4"/>
  <c r="W480" i="4"/>
  <c r="W534" i="4"/>
  <c r="U534" i="4"/>
  <c r="W641" i="4"/>
  <c r="U641" i="4"/>
  <c r="W402" i="4"/>
  <c r="U402" i="4"/>
  <c r="W420" i="4"/>
  <c r="U420" i="4"/>
  <c r="W443" i="4"/>
  <c r="U443" i="4"/>
  <c r="W461" i="4"/>
  <c r="U461" i="4"/>
  <c r="W479" i="4"/>
  <c r="U479" i="4"/>
  <c r="W514" i="4"/>
  <c r="U514" i="4"/>
  <c r="W628" i="4"/>
  <c r="U628" i="4"/>
  <c r="U498" i="4"/>
  <c r="W498" i="4"/>
  <c r="W524" i="4"/>
  <c r="U524" i="4"/>
  <c r="W542" i="4"/>
  <c r="U542" i="4"/>
  <c r="W563" i="4"/>
  <c r="U563" i="4"/>
  <c r="W601" i="4"/>
  <c r="U601" i="4"/>
  <c r="W642" i="4"/>
  <c r="U642" i="4"/>
  <c r="W680" i="4"/>
  <c r="U680" i="4"/>
  <c r="W497" i="4"/>
  <c r="U497" i="4"/>
  <c r="U523" i="4"/>
  <c r="W523" i="4"/>
  <c r="U540" i="4"/>
  <c r="W540" i="4"/>
  <c r="W568" i="4"/>
  <c r="U568" i="4"/>
  <c r="W605" i="4"/>
  <c r="U605" i="4"/>
  <c r="W648" i="4"/>
  <c r="U648" i="4"/>
  <c r="W683" i="4"/>
  <c r="U683" i="4"/>
  <c r="W530" i="4"/>
  <c r="U530" i="4"/>
  <c r="W551" i="4"/>
  <c r="U551" i="4"/>
  <c r="W588" i="4"/>
  <c r="U588" i="4"/>
  <c r="W625" i="4"/>
  <c r="U625" i="4"/>
  <c r="W667" i="4"/>
  <c r="U667" i="4"/>
  <c r="U560" i="4"/>
  <c r="W560" i="4"/>
  <c r="U580" i="4"/>
  <c r="W580" i="4"/>
  <c r="U599" i="4"/>
  <c r="W599" i="4"/>
  <c r="U618" i="4"/>
  <c r="W618" i="4"/>
  <c r="U640" i="4"/>
  <c r="W640" i="4"/>
  <c r="U660" i="4"/>
  <c r="W660" i="4"/>
  <c r="U678" i="4"/>
  <c r="W678" i="4"/>
  <c r="U697" i="4"/>
  <c r="W697" i="4"/>
  <c r="W579" i="4"/>
  <c r="U579" i="4"/>
  <c r="W598" i="4"/>
  <c r="U598" i="4"/>
  <c r="W617" i="4"/>
  <c r="U617" i="4"/>
  <c r="W637" i="4"/>
  <c r="U637" i="4"/>
  <c r="W659" i="4"/>
  <c r="U659" i="4"/>
  <c r="W677" i="4"/>
  <c r="U677" i="4"/>
  <c r="W696" i="4"/>
  <c r="U696" i="4"/>
  <c r="U339" i="4"/>
  <c r="W339" i="4"/>
  <c r="W128" i="4"/>
  <c r="U128" i="4"/>
  <c r="W70" i="4"/>
  <c r="U70" i="4"/>
  <c r="W29" i="4"/>
  <c r="U29" i="4"/>
  <c r="W234" i="4"/>
  <c r="U234" i="4"/>
  <c r="U133" i="4"/>
  <c r="W133" i="4"/>
  <c r="U75" i="4"/>
  <c r="W75" i="4"/>
  <c r="U36" i="4"/>
  <c r="W36" i="4"/>
  <c r="W173" i="4"/>
  <c r="U173" i="4"/>
  <c r="W130" i="4"/>
  <c r="U130" i="4"/>
  <c r="W100" i="4"/>
  <c r="U100" i="4"/>
  <c r="W72" i="4"/>
  <c r="U72" i="4"/>
  <c r="W52" i="4"/>
  <c r="U52" i="4"/>
  <c r="W22" i="4"/>
  <c r="U22" i="4"/>
  <c r="W226" i="4"/>
  <c r="U226" i="4"/>
  <c r="W299" i="4"/>
  <c r="U299" i="4"/>
  <c r="U350" i="4"/>
  <c r="W350" i="4"/>
  <c r="U238" i="4"/>
  <c r="W238" i="4"/>
  <c r="W337" i="4"/>
  <c r="U337" i="4"/>
  <c r="U229" i="4"/>
  <c r="W229" i="4"/>
  <c r="W325" i="4"/>
  <c r="U325" i="4"/>
  <c r="W174" i="4"/>
  <c r="U174" i="4"/>
  <c r="U211" i="4"/>
  <c r="W211" i="4"/>
  <c r="U263" i="4"/>
  <c r="W263" i="4"/>
  <c r="U318" i="4"/>
  <c r="W318" i="4"/>
  <c r="W362" i="4"/>
  <c r="U362" i="4"/>
  <c r="W482" i="4"/>
  <c r="U482" i="4"/>
  <c r="W516" i="4"/>
  <c r="U516" i="4"/>
  <c r="W473" i="4"/>
  <c r="U473" i="4"/>
  <c r="W428" i="4"/>
  <c r="U428" i="4"/>
  <c r="W467" i="4"/>
  <c r="U467" i="4"/>
  <c r="U398" i="4"/>
  <c r="W398" i="4"/>
  <c r="U458" i="4"/>
  <c r="W458" i="4"/>
  <c r="W510" i="4"/>
  <c r="U510" i="4"/>
  <c r="W415" i="4"/>
  <c r="U415" i="4"/>
  <c r="W474" i="4"/>
  <c r="U474" i="4"/>
  <c r="U493" i="4"/>
  <c r="W493" i="4"/>
  <c r="W558" i="4"/>
  <c r="U558" i="4"/>
  <c r="W672" i="4"/>
  <c r="U672" i="4"/>
  <c r="U536" i="4"/>
  <c r="W536" i="4"/>
  <c r="W596" i="4"/>
  <c r="U596" i="4"/>
  <c r="W526" i="4"/>
  <c r="U526" i="4"/>
  <c r="W616" i="4"/>
  <c r="U616" i="4"/>
  <c r="W695" i="4"/>
  <c r="U695" i="4"/>
  <c r="U614" i="4"/>
  <c r="W614" i="4"/>
  <c r="U656" i="4"/>
  <c r="W656" i="4"/>
  <c r="U692" i="4"/>
  <c r="W692" i="4"/>
  <c r="U630" i="4"/>
  <c r="W630" i="4"/>
  <c r="U673" i="4"/>
  <c r="W673" i="4"/>
  <c r="U690" i="4"/>
  <c r="W690" i="4"/>
  <c r="U317" i="4"/>
  <c r="W317" i="4"/>
  <c r="U191" i="4"/>
  <c r="W191" i="4"/>
  <c r="W163" i="4"/>
  <c r="U163" i="4"/>
  <c r="U136" i="4"/>
  <c r="W136" i="4"/>
  <c r="U118" i="4"/>
  <c r="W118" i="4"/>
  <c r="W98" i="4"/>
  <c r="U98" i="4"/>
  <c r="W79" i="4"/>
  <c r="U79" i="4"/>
  <c r="U59" i="4"/>
  <c r="W59" i="4"/>
  <c r="U41" i="4"/>
  <c r="W41" i="4"/>
  <c r="U19" i="4"/>
  <c r="W19" i="4"/>
  <c r="U300" i="4"/>
  <c r="W300" i="4"/>
  <c r="U193" i="4"/>
  <c r="W193" i="4"/>
  <c r="W167" i="4"/>
  <c r="U167" i="4"/>
  <c r="U141" i="4"/>
  <c r="W141" i="4"/>
  <c r="U124" i="4"/>
  <c r="W124" i="4"/>
  <c r="U104" i="4"/>
  <c r="W104" i="4"/>
  <c r="U84" i="4"/>
  <c r="W84" i="4"/>
  <c r="U66" i="4"/>
  <c r="W66" i="4"/>
  <c r="U47" i="4"/>
  <c r="W47" i="4"/>
  <c r="U26" i="4"/>
  <c r="W26" i="4"/>
  <c r="U6" i="4"/>
  <c r="W6" i="4"/>
  <c r="U298" i="4"/>
  <c r="W298" i="4"/>
  <c r="W217" i="4"/>
  <c r="U217" i="4"/>
  <c r="W181" i="4"/>
  <c r="U181" i="4"/>
  <c r="W155" i="4"/>
  <c r="U155" i="4"/>
  <c r="W142" i="4"/>
  <c r="U142" i="4"/>
  <c r="W134" i="4"/>
  <c r="U134" i="4"/>
  <c r="W126" i="4"/>
  <c r="U126" i="4"/>
  <c r="W116" i="4"/>
  <c r="U116" i="4"/>
  <c r="W105" i="4"/>
  <c r="U105" i="4"/>
  <c r="W95" i="4"/>
  <c r="U95" i="4"/>
  <c r="W85" i="4"/>
  <c r="U85" i="4"/>
  <c r="W76" i="4"/>
  <c r="U76" i="4"/>
  <c r="W67" i="4"/>
  <c r="U67" i="4"/>
  <c r="W57" i="4"/>
  <c r="U57" i="4"/>
  <c r="W48" i="4"/>
  <c r="U48" i="4"/>
  <c r="W37" i="4"/>
  <c r="U37" i="4"/>
  <c r="W27" i="4"/>
  <c r="U27" i="4"/>
  <c r="W16" i="4"/>
  <c r="U16" i="4"/>
  <c r="W7" i="4"/>
  <c r="U7" i="4"/>
  <c r="U216" i="4"/>
  <c r="W216" i="4"/>
  <c r="U235" i="4"/>
  <c r="W235" i="4"/>
  <c r="W260" i="4"/>
  <c r="U260" i="4"/>
  <c r="U286" i="4"/>
  <c r="W286" i="4"/>
  <c r="U308" i="4"/>
  <c r="W308" i="4"/>
  <c r="W340" i="4"/>
  <c r="U340" i="4"/>
  <c r="W452" i="4"/>
  <c r="U452" i="4"/>
  <c r="U204" i="4"/>
  <c r="W204" i="4"/>
  <c r="W223" i="4"/>
  <c r="U223" i="4"/>
  <c r="W247" i="4"/>
  <c r="U247" i="4"/>
  <c r="U273" i="4"/>
  <c r="W273" i="4"/>
  <c r="W296" i="4"/>
  <c r="U296" i="4"/>
  <c r="W323" i="4"/>
  <c r="U323" i="4"/>
  <c r="U354" i="4"/>
  <c r="W354" i="4"/>
  <c r="U195" i="4"/>
  <c r="W195" i="4"/>
  <c r="W214" i="4"/>
  <c r="U214" i="4"/>
  <c r="W239" i="4"/>
  <c r="U239" i="4"/>
  <c r="U264" i="4"/>
  <c r="W264" i="4"/>
  <c r="W284" i="4"/>
  <c r="U284" i="4"/>
  <c r="W312" i="4"/>
  <c r="U312" i="4"/>
  <c r="U344" i="4"/>
  <c r="W344" i="4"/>
  <c r="W468" i="4"/>
  <c r="U468" i="4"/>
  <c r="W164" i="4"/>
  <c r="U164" i="4"/>
  <c r="W183" i="4"/>
  <c r="U183" i="4"/>
  <c r="U203" i="4"/>
  <c r="W203" i="4"/>
  <c r="U220" i="4"/>
  <c r="W220" i="4"/>
  <c r="U236" i="4"/>
  <c r="W236" i="4"/>
  <c r="U253" i="4"/>
  <c r="W253" i="4"/>
  <c r="U272" i="4"/>
  <c r="W272" i="4"/>
  <c r="U289" i="4"/>
  <c r="W289" i="4"/>
  <c r="U309" i="4"/>
  <c r="W309" i="4"/>
  <c r="U332" i="4"/>
  <c r="W332" i="4"/>
  <c r="U351" i="4"/>
  <c r="W351" i="4"/>
  <c r="W376" i="4"/>
  <c r="U376" i="4"/>
  <c r="W446" i="4"/>
  <c r="U446" i="4"/>
  <c r="U357" i="4"/>
  <c r="W357" i="4"/>
  <c r="U380" i="4"/>
  <c r="W380" i="4"/>
  <c r="W460" i="4"/>
  <c r="U460" i="4"/>
  <c r="W355" i="4"/>
  <c r="U355" i="4"/>
  <c r="W378" i="4"/>
  <c r="U378" i="4"/>
  <c r="W437" i="4"/>
  <c r="U437" i="4"/>
  <c r="W543" i="4"/>
  <c r="U543" i="4"/>
  <c r="W400" i="4"/>
  <c r="U400" i="4"/>
  <c r="W418" i="4"/>
  <c r="U418" i="4"/>
  <c r="W441" i="4"/>
  <c r="U441" i="4"/>
  <c r="W459" i="4"/>
  <c r="U459" i="4"/>
  <c r="W477" i="4"/>
  <c r="U477" i="4"/>
  <c r="W509" i="4"/>
  <c r="U509" i="4"/>
  <c r="W572" i="4"/>
  <c r="U572" i="4"/>
  <c r="W385" i="4"/>
  <c r="U385" i="4"/>
  <c r="U407" i="4"/>
  <c r="W407" i="4"/>
  <c r="U427" i="4"/>
  <c r="W427" i="4"/>
  <c r="U449" i="4"/>
  <c r="W449" i="4"/>
  <c r="U466" i="4"/>
  <c r="W466" i="4"/>
  <c r="W486" i="4"/>
  <c r="U486" i="4"/>
  <c r="W554" i="4"/>
  <c r="U554" i="4"/>
  <c r="W679" i="4"/>
  <c r="U679" i="4"/>
  <c r="W406" i="4"/>
  <c r="U406" i="4"/>
  <c r="W426" i="4"/>
  <c r="U426" i="4"/>
  <c r="W448" i="4"/>
  <c r="U448" i="4"/>
  <c r="W465" i="4"/>
  <c r="U465" i="4"/>
  <c r="U483" i="4"/>
  <c r="W483" i="4"/>
  <c r="W529" i="4"/>
  <c r="U529" i="4"/>
  <c r="W671" i="4"/>
  <c r="U671" i="4"/>
  <c r="U504" i="4"/>
  <c r="W504" i="4"/>
  <c r="W528" i="4"/>
  <c r="U528" i="4"/>
  <c r="W547" i="4"/>
  <c r="U547" i="4"/>
  <c r="W573" i="4"/>
  <c r="U573" i="4"/>
  <c r="W612" i="4"/>
  <c r="U612" i="4"/>
  <c r="W654" i="4"/>
  <c r="U654" i="4"/>
  <c r="W689" i="4"/>
  <c r="U689" i="4"/>
  <c r="W503" i="4"/>
  <c r="U503" i="4"/>
  <c r="U527" i="4"/>
  <c r="W527" i="4"/>
  <c r="U545" i="4"/>
  <c r="W545" i="4"/>
  <c r="W577" i="4"/>
  <c r="U577" i="4"/>
  <c r="W615" i="4"/>
  <c r="U615" i="4"/>
  <c r="W657" i="4"/>
  <c r="U657" i="4"/>
  <c r="W693" i="4"/>
  <c r="U693" i="4"/>
  <c r="W535" i="4"/>
  <c r="U535" i="4"/>
  <c r="W555" i="4"/>
  <c r="U555" i="4"/>
  <c r="W597" i="4"/>
  <c r="U597" i="4"/>
  <c r="W635" i="4"/>
  <c r="U635" i="4"/>
  <c r="W676" i="4"/>
  <c r="U676" i="4"/>
  <c r="U567" i="4"/>
  <c r="W567" i="4"/>
  <c r="U586" i="4"/>
  <c r="W586" i="4"/>
  <c r="U603" i="4"/>
  <c r="W603" i="4"/>
  <c r="U622" i="4"/>
  <c r="W622" i="4"/>
  <c r="U646" i="4"/>
  <c r="W646" i="4"/>
  <c r="U664" i="4"/>
  <c r="W664" i="4"/>
  <c r="U682" i="4"/>
  <c r="W682" i="4"/>
  <c r="U564" i="4"/>
  <c r="W564" i="4"/>
  <c r="U584" i="4"/>
  <c r="W584" i="4"/>
  <c r="U602" i="4"/>
  <c r="W602" i="4"/>
  <c r="U621" i="4"/>
  <c r="W621" i="4"/>
  <c r="U644" i="4"/>
  <c r="W644" i="4"/>
  <c r="U663" i="4"/>
  <c r="W663" i="4"/>
  <c r="U681" i="4"/>
  <c r="W681" i="4"/>
  <c r="U311" i="4"/>
  <c r="W311" i="4"/>
  <c r="W410" i="4"/>
  <c r="U410" i="4"/>
  <c r="U259" i="4"/>
  <c r="W259" i="4"/>
  <c r="W182" i="4"/>
  <c r="U182" i="4"/>
  <c r="U161" i="4"/>
  <c r="W161" i="4"/>
  <c r="W132" i="4"/>
  <c r="U132" i="4"/>
  <c r="W112" i="4"/>
  <c r="U112" i="4"/>
  <c r="U93" i="4"/>
  <c r="W93" i="4"/>
  <c r="U74" i="4"/>
  <c r="W74" i="4"/>
  <c r="U55" i="4"/>
  <c r="W55" i="4"/>
  <c r="W34" i="4"/>
  <c r="U34" i="4"/>
  <c r="W14" i="4"/>
  <c r="U14" i="4"/>
  <c r="W491" i="4"/>
  <c r="U491" i="4"/>
  <c r="U242" i="4"/>
  <c r="W242" i="4"/>
  <c r="W186" i="4"/>
  <c r="U186" i="4"/>
  <c r="U159" i="4"/>
  <c r="W159" i="4"/>
  <c r="U137" i="4"/>
  <c r="W137" i="4"/>
  <c r="U119" i="4"/>
  <c r="W119" i="4"/>
  <c r="U99" i="4"/>
  <c r="W99" i="4"/>
  <c r="U80" i="4"/>
  <c r="W80" i="4"/>
  <c r="U60" i="4"/>
  <c r="W60" i="4"/>
  <c r="U42" i="4"/>
  <c r="W42" i="4"/>
  <c r="U21" i="4"/>
  <c r="W21" i="4"/>
  <c r="W287" i="4"/>
  <c r="U287" i="4"/>
  <c r="U210" i="4"/>
  <c r="W210" i="4"/>
  <c r="U148" i="4"/>
  <c r="W148" i="4"/>
  <c r="U200" i="4"/>
  <c r="W200" i="4"/>
  <c r="U219" i="4"/>
  <c r="W219" i="4"/>
  <c r="W243" i="4"/>
  <c r="U243" i="4"/>
  <c r="U269" i="4"/>
  <c r="W269" i="4"/>
  <c r="U288" i="4"/>
  <c r="W288" i="4"/>
  <c r="W316" i="4"/>
  <c r="U316" i="4"/>
  <c r="U348" i="4"/>
  <c r="W348" i="4"/>
  <c r="W525" i="4"/>
  <c r="U525" i="4"/>
  <c r="W206" i="4"/>
  <c r="U206" i="4"/>
  <c r="W230" i="4"/>
  <c r="U230" i="4"/>
  <c r="U254" i="4"/>
  <c r="W254" i="4"/>
  <c r="W275" i="4"/>
  <c r="U275" i="4"/>
  <c r="W303" i="4"/>
  <c r="U303" i="4"/>
  <c r="U334" i="4"/>
  <c r="W334" i="4"/>
  <c r="W359" i="4"/>
  <c r="U359" i="4"/>
  <c r="W197" i="4"/>
  <c r="U197" i="4"/>
  <c r="W222" i="4"/>
  <c r="U222" i="4"/>
  <c r="U246" i="4"/>
  <c r="W246" i="4"/>
  <c r="W267" i="4"/>
  <c r="U267" i="4"/>
  <c r="W295" i="4"/>
  <c r="U295" i="4"/>
  <c r="U319" i="4"/>
  <c r="W319" i="4"/>
  <c r="W346" i="4"/>
  <c r="U346" i="4"/>
  <c r="U147" i="4"/>
  <c r="W147" i="4"/>
  <c r="U170" i="4"/>
  <c r="W170" i="4"/>
  <c r="W190" i="4"/>
  <c r="U190" i="4"/>
  <c r="W207" i="4"/>
  <c r="U207" i="4"/>
  <c r="W224" i="4"/>
  <c r="U224" i="4"/>
  <c r="W241" i="4"/>
  <c r="U241" i="4"/>
  <c r="W258" i="4"/>
  <c r="U258" i="4"/>
  <c r="W276" i="4"/>
  <c r="U276" i="4"/>
  <c r="W297" i="4"/>
  <c r="U297" i="4"/>
  <c r="W314" i="4"/>
  <c r="U314" i="4"/>
  <c r="W338" i="4"/>
  <c r="U338" i="4"/>
  <c r="W358" i="4"/>
  <c r="U358" i="4"/>
  <c r="W381" i="4"/>
  <c r="U381" i="4"/>
  <c r="W464" i="4"/>
  <c r="U464" i="4"/>
  <c r="U361" i="4"/>
  <c r="W361" i="4"/>
  <c r="W401" i="4"/>
  <c r="U401" i="4"/>
  <c r="W478" i="4"/>
  <c r="U478" i="4"/>
  <c r="W360" i="4"/>
  <c r="U360" i="4"/>
  <c r="W383" i="4"/>
  <c r="U383" i="4"/>
  <c r="W456" i="4"/>
  <c r="U456" i="4"/>
  <c r="W582" i="4"/>
  <c r="U582" i="4"/>
  <c r="W404" i="4"/>
  <c r="U404" i="4"/>
  <c r="W423" i="4"/>
  <c r="U423" i="4"/>
  <c r="W445" i="4"/>
  <c r="U445" i="4"/>
  <c r="W463" i="4"/>
  <c r="U463" i="4"/>
  <c r="W481" i="4"/>
  <c r="U481" i="4"/>
  <c r="W520" i="4"/>
  <c r="U520" i="4"/>
  <c r="W611" i="4"/>
  <c r="U611" i="4"/>
  <c r="U392" i="4"/>
  <c r="W392" i="4"/>
  <c r="U412" i="4"/>
  <c r="W412" i="4"/>
  <c r="U435" i="4"/>
  <c r="W435" i="4"/>
  <c r="U454" i="4"/>
  <c r="W454" i="4"/>
  <c r="U470" i="4"/>
  <c r="W470" i="4"/>
  <c r="W496" i="4"/>
  <c r="U496" i="4"/>
  <c r="W562" i="4"/>
  <c r="U562" i="4"/>
  <c r="W391" i="4"/>
  <c r="U391" i="4"/>
  <c r="W411" i="4"/>
  <c r="U411" i="4"/>
  <c r="W434" i="4"/>
  <c r="U434" i="4"/>
  <c r="W453" i="4"/>
  <c r="U453" i="4"/>
  <c r="W469" i="4"/>
  <c r="U469" i="4"/>
  <c r="W489" i="4"/>
  <c r="U489" i="4"/>
  <c r="W548" i="4"/>
  <c r="U548" i="4"/>
  <c r="U488" i="4"/>
  <c r="W488" i="4"/>
  <c r="U513" i="4"/>
  <c r="W513" i="4"/>
  <c r="W532" i="4"/>
  <c r="U532" i="4"/>
  <c r="W553" i="4"/>
  <c r="U553" i="4"/>
  <c r="W583" i="4"/>
  <c r="U583" i="4"/>
  <c r="W620" i="4"/>
  <c r="U620" i="4"/>
  <c r="W662" i="4"/>
  <c r="U662" i="4"/>
  <c r="W487" i="4"/>
  <c r="U487" i="4"/>
  <c r="W512" i="4"/>
  <c r="U512" i="4"/>
  <c r="U531" i="4"/>
  <c r="W531" i="4"/>
  <c r="U552" i="4"/>
  <c r="W552" i="4"/>
  <c r="W587" i="4"/>
  <c r="U587" i="4"/>
  <c r="W624" i="4"/>
  <c r="U624" i="4"/>
  <c r="W665" i="4"/>
  <c r="U665" i="4"/>
  <c r="W522" i="4"/>
  <c r="U522" i="4"/>
  <c r="W539" i="4"/>
  <c r="U539" i="4"/>
  <c r="W569" i="4"/>
  <c r="U569" i="4"/>
  <c r="W606" i="4"/>
  <c r="U606" i="4"/>
  <c r="W649" i="4"/>
  <c r="U649" i="4"/>
  <c r="W684" i="4"/>
  <c r="U684" i="4"/>
  <c r="U571" i="4"/>
  <c r="W571" i="4"/>
  <c r="U590" i="4"/>
  <c r="W590" i="4"/>
  <c r="U608" i="4"/>
  <c r="W608" i="4"/>
  <c r="U627" i="4"/>
  <c r="W627" i="4"/>
  <c r="U652" i="4"/>
  <c r="W652" i="4"/>
  <c r="U669" i="4"/>
  <c r="W669" i="4"/>
  <c r="U687" i="4"/>
  <c r="W687" i="4"/>
  <c r="W570" i="4"/>
  <c r="U570" i="4"/>
  <c r="W589" i="4"/>
  <c r="U589" i="4"/>
  <c r="W607" i="4"/>
  <c r="U607" i="4"/>
  <c r="W626" i="4"/>
  <c r="U626" i="4"/>
  <c r="W651" i="4"/>
  <c r="U651" i="4"/>
  <c r="W668" i="4"/>
  <c r="U668" i="4"/>
  <c r="W686" i="4"/>
  <c r="U686" i="4"/>
  <c r="S112" i="5"/>
  <c r="S34" i="5"/>
  <c r="S274" i="5"/>
  <c r="S205" i="5"/>
  <c r="S377" i="5"/>
  <c r="S188" i="5"/>
  <c r="S128" i="5"/>
  <c r="S79" i="5"/>
  <c r="S50" i="5"/>
  <c r="U243" i="5"/>
  <c r="S243" i="5"/>
  <c r="U115" i="5"/>
  <c r="S115" i="5"/>
  <c r="U56" i="5"/>
  <c r="S56" i="5"/>
  <c r="U247" i="5"/>
  <c r="S247" i="5"/>
  <c r="S116" i="5"/>
  <c r="U116" i="5"/>
  <c r="S57" i="5"/>
  <c r="U57" i="5"/>
  <c r="U153" i="5"/>
  <c r="S153" i="5"/>
  <c r="U225" i="5"/>
  <c r="S225" i="5"/>
  <c r="U277" i="5"/>
  <c r="S277" i="5"/>
  <c r="U337" i="5"/>
  <c r="S337" i="5"/>
  <c r="U448" i="5"/>
  <c r="S448" i="5"/>
  <c r="S179" i="5"/>
  <c r="U179" i="5"/>
  <c r="S232" i="5"/>
  <c r="U232" i="5"/>
  <c r="S268" i="5"/>
  <c r="U268" i="5"/>
  <c r="S324" i="5"/>
  <c r="U324" i="5"/>
  <c r="U423" i="5"/>
  <c r="S423" i="5"/>
  <c r="U178" i="5"/>
  <c r="S178" i="5"/>
  <c r="U231" i="5"/>
  <c r="S231" i="5"/>
  <c r="U284" i="5"/>
  <c r="S284" i="5"/>
  <c r="U344" i="5"/>
  <c r="S344" i="5"/>
  <c r="U488" i="5"/>
  <c r="S488" i="5"/>
  <c r="U416" i="5"/>
  <c r="S416" i="5"/>
  <c r="U455" i="5"/>
  <c r="S455" i="5"/>
  <c r="U632" i="5"/>
  <c r="S632" i="5"/>
  <c r="S436" i="5"/>
  <c r="U436" i="5"/>
  <c r="U501" i="5"/>
  <c r="S501" i="5"/>
  <c r="U409" i="5"/>
  <c r="S409" i="5"/>
  <c r="U449" i="5"/>
  <c r="S449" i="5"/>
  <c r="U556" i="5"/>
  <c r="S556" i="5"/>
  <c r="U529" i="5"/>
  <c r="S529" i="5"/>
  <c r="U589" i="5"/>
  <c r="S589" i="5"/>
  <c r="S510" i="5"/>
  <c r="U510" i="5"/>
  <c r="S569" i="5"/>
  <c r="U569" i="5"/>
  <c r="U722" i="5"/>
  <c r="S722" i="5"/>
  <c r="U547" i="5"/>
  <c r="S547" i="5"/>
  <c r="U636" i="5"/>
  <c r="S636" i="5"/>
  <c r="U626" i="5"/>
  <c r="S626" i="5"/>
  <c r="U660" i="5"/>
  <c r="S660" i="5"/>
  <c r="U728" i="5"/>
  <c r="S728" i="5"/>
  <c r="S642" i="5"/>
  <c r="U642" i="5"/>
  <c r="S678" i="5"/>
  <c r="U678" i="5"/>
  <c r="U607" i="5"/>
  <c r="S607" i="5"/>
  <c r="U641" i="5"/>
  <c r="S641" i="5"/>
  <c r="U676" i="5"/>
  <c r="S676" i="5"/>
  <c r="U724" i="5"/>
  <c r="S724" i="5"/>
  <c r="U347" i="5"/>
  <c r="S347" i="5"/>
  <c r="U201" i="5"/>
  <c r="S201" i="5"/>
  <c r="U13" i="5"/>
  <c r="S13" i="5"/>
  <c r="U412" i="5"/>
  <c r="S412" i="5"/>
  <c r="U297" i="5"/>
  <c r="S297" i="5"/>
  <c r="U226" i="5"/>
  <c r="S226" i="5"/>
  <c r="U154" i="5"/>
  <c r="S154" i="5"/>
  <c r="U129" i="5"/>
  <c r="S129" i="5"/>
  <c r="U109" i="5"/>
  <c r="S109" i="5"/>
  <c r="S88" i="5"/>
  <c r="U88" i="5"/>
  <c r="S71" i="5"/>
  <c r="U71" i="5"/>
  <c r="U51" i="5"/>
  <c r="S51" i="5"/>
  <c r="U30" i="5"/>
  <c r="S30" i="5"/>
  <c r="U10" i="5"/>
  <c r="S10" i="5"/>
  <c r="U434" i="5"/>
  <c r="S434" i="5"/>
  <c r="U301" i="5"/>
  <c r="S301" i="5"/>
  <c r="U230" i="5"/>
  <c r="S230" i="5"/>
  <c r="U158" i="5"/>
  <c r="S158" i="5"/>
  <c r="S130" i="5"/>
  <c r="U130" i="5"/>
  <c r="S110" i="5"/>
  <c r="U110" i="5"/>
  <c r="S91" i="5"/>
  <c r="U91" i="5"/>
  <c r="S72" i="5"/>
  <c r="U72" i="5"/>
  <c r="S52" i="5"/>
  <c r="U52" i="5"/>
  <c r="S32" i="5"/>
  <c r="U32" i="5"/>
  <c r="S11" i="5"/>
  <c r="U11" i="5"/>
  <c r="U157" i="5"/>
  <c r="S157" i="5"/>
  <c r="U175" i="5"/>
  <c r="S175" i="5"/>
  <c r="U195" i="5"/>
  <c r="S195" i="5"/>
  <c r="U212" i="5"/>
  <c r="S212" i="5"/>
  <c r="U229" i="5"/>
  <c r="S229" i="5"/>
  <c r="U246" i="5"/>
  <c r="S246" i="5"/>
  <c r="U265" i="5"/>
  <c r="S265" i="5"/>
  <c r="U282" i="5"/>
  <c r="S282" i="5"/>
  <c r="U300" i="5"/>
  <c r="S300" i="5"/>
  <c r="U321" i="5"/>
  <c r="S321" i="5"/>
  <c r="U342" i="5"/>
  <c r="S342" i="5"/>
  <c r="U364" i="5"/>
  <c r="S364" i="5"/>
  <c r="U388" i="5"/>
  <c r="S388" i="5"/>
  <c r="U464" i="5"/>
  <c r="S464" i="5"/>
  <c r="S145" i="5"/>
  <c r="U145" i="5"/>
  <c r="S165" i="5"/>
  <c r="U165" i="5"/>
  <c r="S184" i="5"/>
  <c r="U184" i="5"/>
  <c r="S203" i="5"/>
  <c r="U203" i="5"/>
  <c r="S220" i="5"/>
  <c r="U220" i="5"/>
  <c r="S237" i="5"/>
  <c r="U237" i="5"/>
  <c r="S253" i="5"/>
  <c r="U253" i="5"/>
  <c r="S272" i="5"/>
  <c r="U272" i="5"/>
  <c r="S291" i="5"/>
  <c r="U291" i="5"/>
  <c r="S308" i="5"/>
  <c r="U308" i="5"/>
  <c r="S332" i="5"/>
  <c r="U332" i="5"/>
  <c r="S351" i="5"/>
  <c r="U351" i="5"/>
  <c r="S374" i="5"/>
  <c r="U374" i="5"/>
  <c r="U443" i="5"/>
  <c r="S443" i="5"/>
  <c r="U590" i="5"/>
  <c r="S590" i="5"/>
  <c r="U164" i="5"/>
  <c r="S164" i="5"/>
  <c r="U183" i="5"/>
  <c r="S183" i="5"/>
  <c r="U202" i="5"/>
  <c r="S202" i="5"/>
  <c r="U219" i="5"/>
  <c r="S219" i="5"/>
  <c r="U236" i="5"/>
  <c r="S236" i="5"/>
  <c r="U252" i="5"/>
  <c r="S252" i="5"/>
  <c r="U271" i="5"/>
  <c r="S271" i="5"/>
  <c r="U288" i="5"/>
  <c r="S288" i="5"/>
  <c r="U307" i="5"/>
  <c r="S307" i="5"/>
  <c r="U330" i="5"/>
  <c r="S330" i="5"/>
  <c r="U350" i="5"/>
  <c r="S350" i="5"/>
  <c r="U373" i="5"/>
  <c r="S373" i="5"/>
  <c r="U438" i="5"/>
  <c r="S438" i="5"/>
  <c r="U571" i="5"/>
  <c r="S571" i="5"/>
  <c r="U402" i="5"/>
  <c r="S402" i="5"/>
  <c r="U422" i="5"/>
  <c r="S422" i="5"/>
  <c r="U442" i="5"/>
  <c r="S442" i="5"/>
  <c r="U459" i="5"/>
  <c r="S459" i="5"/>
  <c r="U477" i="5"/>
  <c r="S477" i="5"/>
  <c r="U546" i="5"/>
  <c r="S546" i="5"/>
  <c r="U710" i="5"/>
  <c r="S710" i="5"/>
  <c r="S401" i="5"/>
  <c r="U401" i="5"/>
  <c r="S420" i="5"/>
  <c r="U420" i="5"/>
  <c r="S440" i="5"/>
  <c r="U440" i="5"/>
  <c r="S458" i="5"/>
  <c r="U458" i="5"/>
  <c r="S476" i="5"/>
  <c r="U476" i="5"/>
  <c r="U521" i="5"/>
  <c r="S521" i="5"/>
  <c r="U614" i="5"/>
  <c r="S614" i="5"/>
  <c r="U396" i="5"/>
  <c r="S396" i="5"/>
  <c r="U414" i="5"/>
  <c r="S414" i="5"/>
  <c r="U435" i="5"/>
  <c r="S435" i="5"/>
  <c r="U453" i="5"/>
  <c r="S453" i="5"/>
  <c r="U471" i="5"/>
  <c r="S471" i="5"/>
  <c r="U494" i="5"/>
  <c r="S494" i="5"/>
  <c r="U576" i="5"/>
  <c r="S576" i="5"/>
  <c r="U492" i="5"/>
  <c r="S492" i="5"/>
  <c r="U516" i="5"/>
  <c r="S516" i="5"/>
  <c r="U534" i="5"/>
  <c r="S534" i="5"/>
  <c r="U555" i="5"/>
  <c r="S555" i="5"/>
  <c r="U575" i="5"/>
  <c r="S575" i="5"/>
  <c r="U593" i="5"/>
  <c r="S593" i="5"/>
  <c r="U661" i="5"/>
  <c r="S661" i="5"/>
  <c r="S491" i="5"/>
  <c r="U491" i="5"/>
  <c r="S515" i="5"/>
  <c r="U515" i="5"/>
  <c r="S532" i="5"/>
  <c r="U532" i="5"/>
  <c r="S554" i="5"/>
  <c r="U554" i="5"/>
  <c r="S574" i="5"/>
  <c r="U574" i="5"/>
  <c r="S592" i="5"/>
  <c r="U592" i="5"/>
  <c r="U657" i="5"/>
  <c r="S657" i="5"/>
  <c r="U490" i="5"/>
  <c r="S490" i="5"/>
  <c r="U514" i="5"/>
  <c r="S514" i="5"/>
  <c r="U531" i="5"/>
  <c r="S531" i="5"/>
  <c r="U552" i="5"/>
  <c r="S552" i="5"/>
  <c r="U572" i="5"/>
  <c r="S572" i="5"/>
  <c r="U591" i="5"/>
  <c r="S591" i="5"/>
  <c r="U652" i="5"/>
  <c r="S652" i="5"/>
  <c r="U594" i="5"/>
  <c r="S594" i="5"/>
  <c r="U613" i="5"/>
  <c r="S613" i="5"/>
  <c r="U631" i="5"/>
  <c r="S631" i="5"/>
  <c r="U647" i="5"/>
  <c r="S647" i="5"/>
  <c r="U664" i="5"/>
  <c r="S664" i="5"/>
  <c r="U693" i="5"/>
  <c r="S693" i="5"/>
  <c r="U709" i="5"/>
  <c r="S709" i="5"/>
  <c r="U736" i="5"/>
  <c r="S736" i="5"/>
  <c r="S612" i="5"/>
  <c r="U612" i="5"/>
  <c r="S630" i="5"/>
  <c r="U630" i="5"/>
  <c r="S646" i="5"/>
  <c r="U646" i="5"/>
  <c r="S663" i="5"/>
  <c r="U663" i="5"/>
  <c r="S692" i="5"/>
  <c r="U692" i="5"/>
  <c r="S708" i="5"/>
  <c r="U708" i="5"/>
  <c r="S734" i="5"/>
  <c r="U734" i="5"/>
  <c r="U611" i="5"/>
  <c r="S611" i="5"/>
  <c r="U629" i="5"/>
  <c r="S629" i="5"/>
  <c r="U645" i="5"/>
  <c r="S645" i="5"/>
  <c r="U662" i="5"/>
  <c r="S662" i="5"/>
  <c r="U691" i="5"/>
  <c r="S691" i="5"/>
  <c r="U707" i="5"/>
  <c r="S707" i="5"/>
  <c r="U732" i="5"/>
  <c r="S732" i="5"/>
  <c r="U328" i="5"/>
  <c r="S328" i="5"/>
  <c r="U251" i="5"/>
  <c r="S251" i="5"/>
  <c r="U181" i="5"/>
  <c r="S181" i="5"/>
  <c r="U139" i="5"/>
  <c r="S139" i="5"/>
  <c r="U131" i="5"/>
  <c r="S131" i="5"/>
  <c r="U122" i="5"/>
  <c r="S122" i="5"/>
  <c r="U111" i="5"/>
  <c r="S111" i="5"/>
  <c r="U102" i="5"/>
  <c r="S102" i="5"/>
  <c r="U92" i="5"/>
  <c r="S92" i="5"/>
  <c r="U82" i="5"/>
  <c r="S82" i="5"/>
  <c r="U73" i="5"/>
  <c r="S73" i="5"/>
  <c r="U63" i="5"/>
  <c r="S63" i="5"/>
  <c r="U53" i="5"/>
  <c r="S53" i="5"/>
  <c r="U45" i="5"/>
  <c r="S45" i="5"/>
  <c r="U33" i="5"/>
  <c r="S33" i="5"/>
  <c r="U23" i="5"/>
  <c r="S23" i="5"/>
  <c r="U8" i="5"/>
  <c r="S8" i="5"/>
  <c r="U314" i="5"/>
  <c r="S314" i="5"/>
  <c r="S133" i="5"/>
  <c r="U133" i="5"/>
  <c r="U75" i="5"/>
  <c r="S75" i="5"/>
  <c r="U15" i="5"/>
  <c r="S15" i="5"/>
  <c r="S134" i="5"/>
  <c r="U134" i="5"/>
  <c r="S76" i="5"/>
  <c r="U76" i="5"/>
  <c r="S16" i="5"/>
  <c r="U16" i="5"/>
  <c r="U191" i="5"/>
  <c r="S191" i="5"/>
  <c r="U242" i="5"/>
  <c r="S242" i="5"/>
  <c r="U296" i="5"/>
  <c r="S296" i="5"/>
  <c r="U357" i="5"/>
  <c r="S357" i="5"/>
  <c r="U648" i="5"/>
  <c r="S648" i="5"/>
  <c r="S215" i="5"/>
  <c r="U215" i="5"/>
  <c r="S285" i="5"/>
  <c r="U285" i="5"/>
  <c r="S345" i="5"/>
  <c r="U345" i="5"/>
  <c r="U512" i="5"/>
  <c r="S512" i="5"/>
  <c r="U198" i="5"/>
  <c r="S198" i="5"/>
  <c r="U248" i="5"/>
  <c r="S248" i="5"/>
  <c r="U302" i="5"/>
  <c r="S302" i="5"/>
  <c r="U368" i="5"/>
  <c r="S368" i="5"/>
  <c r="U437" i="5"/>
  <c r="S437" i="5"/>
  <c r="U526" i="5"/>
  <c r="S526" i="5"/>
  <c r="S415" i="5"/>
  <c r="U415" i="5"/>
  <c r="S472" i="5"/>
  <c r="U472" i="5"/>
  <c r="U391" i="5"/>
  <c r="S391" i="5"/>
  <c r="U465" i="5"/>
  <c r="S465" i="5"/>
  <c r="U511" i="5"/>
  <c r="S511" i="5"/>
  <c r="U570" i="5"/>
  <c r="S570" i="5"/>
  <c r="U730" i="5"/>
  <c r="S730" i="5"/>
  <c r="S548" i="5"/>
  <c r="U548" i="5"/>
  <c r="U640" i="5"/>
  <c r="S640" i="5"/>
  <c r="U567" i="5"/>
  <c r="S567" i="5"/>
  <c r="U714" i="5"/>
  <c r="S714" i="5"/>
  <c r="U679" i="5"/>
  <c r="S679" i="5"/>
  <c r="S608" i="5"/>
  <c r="U608" i="5"/>
  <c r="S704" i="5"/>
  <c r="U704" i="5"/>
  <c r="U358" i="5"/>
  <c r="S358" i="5"/>
  <c r="U278" i="5"/>
  <c r="S278" i="5"/>
  <c r="U209" i="5"/>
  <c r="S209" i="5"/>
  <c r="U141" i="5"/>
  <c r="S141" i="5"/>
  <c r="S124" i="5"/>
  <c r="U124" i="5"/>
  <c r="S104" i="5"/>
  <c r="U104" i="5"/>
  <c r="U84" i="5"/>
  <c r="S84" i="5"/>
  <c r="U66" i="5"/>
  <c r="S66" i="5"/>
  <c r="S47" i="5"/>
  <c r="U47" i="5"/>
  <c r="U26" i="5"/>
  <c r="S26" i="5"/>
  <c r="U6" i="5"/>
  <c r="S6" i="5"/>
  <c r="U365" i="5"/>
  <c r="S365" i="5"/>
  <c r="U283" i="5"/>
  <c r="S283" i="5"/>
  <c r="U213" i="5"/>
  <c r="S213" i="5"/>
  <c r="S142" i="5"/>
  <c r="U142" i="5"/>
  <c r="S126" i="5"/>
  <c r="U126" i="5"/>
  <c r="S105" i="5"/>
  <c r="U105" i="5"/>
  <c r="S85" i="5"/>
  <c r="U85" i="5"/>
  <c r="S67" i="5"/>
  <c r="U67" i="5"/>
  <c r="S48" i="5"/>
  <c r="U48" i="5"/>
  <c r="S27" i="5"/>
  <c r="U27" i="5"/>
  <c r="S7" i="5"/>
  <c r="U7" i="5"/>
  <c r="U161" i="5"/>
  <c r="S161" i="5"/>
  <c r="U180" i="5"/>
  <c r="S180" i="5"/>
  <c r="U200" i="5"/>
  <c r="S200" i="5"/>
  <c r="U217" i="5"/>
  <c r="S217" i="5"/>
  <c r="U233" i="5"/>
  <c r="S233" i="5"/>
  <c r="U250" i="5"/>
  <c r="S250" i="5"/>
  <c r="U269" i="5"/>
  <c r="S269" i="5"/>
  <c r="U286" i="5"/>
  <c r="S286" i="5"/>
  <c r="U304" i="5"/>
  <c r="S304" i="5"/>
  <c r="U327" i="5"/>
  <c r="S327" i="5"/>
  <c r="U346" i="5"/>
  <c r="S346" i="5"/>
  <c r="U371" i="5"/>
  <c r="S371" i="5"/>
  <c r="U408" i="5"/>
  <c r="S408" i="5"/>
  <c r="U483" i="5"/>
  <c r="S483" i="5"/>
  <c r="S150" i="5"/>
  <c r="U150" i="5"/>
  <c r="S170" i="5"/>
  <c r="U170" i="5"/>
  <c r="S190" i="5"/>
  <c r="U190" i="5"/>
  <c r="S207" i="5"/>
  <c r="U207" i="5"/>
  <c r="S224" i="5"/>
  <c r="U224" i="5"/>
  <c r="S241" i="5"/>
  <c r="U241" i="5"/>
  <c r="S258" i="5"/>
  <c r="U258" i="5"/>
  <c r="S276" i="5"/>
  <c r="U276" i="5"/>
  <c r="S295" i="5"/>
  <c r="U295" i="5"/>
  <c r="S312" i="5"/>
  <c r="U312" i="5"/>
  <c r="S336" i="5"/>
  <c r="U336" i="5"/>
  <c r="S356" i="5"/>
  <c r="U356" i="5"/>
  <c r="S379" i="5"/>
  <c r="U379" i="5"/>
  <c r="U460" i="5"/>
  <c r="S460" i="5"/>
  <c r="U148" i="5"/>
  <c r="S148" i="5"/>
  <c r="U169" i="5"/>
  <c r="S169" i="5"/>
  <c r="U189" i="5"/>
  <c r="S189" i="5"/>
  <c r="U206" i="5"/>
  <c r="S206" i="5"/>
  <c r="U223" i="5"/>
  <c r="S223" i="5"/>
  <c r="U240" i="5"/>
  <c r="S240" i="5"/>
  <c r="U257" i="5"/>
  <c r="S257" i="5"/>
  <c r="U275" i="5"/>
  <c r="S275" i="5"/>
  <c r="U294" i="5"/>
  <c r="S294" i="5"/>
  <c r="U311" i="5"/>
  <c r="S311" i="5"/>
  <c r="U335" i="5"/>
  <c r="S335" i="5"/>
  <c r="U355" i="5"/>
  <c r="S355" i="5"/>
  <c r="U378" i="5"/>
  <c r="S378" i="5"/>
  <c r="U456" i="5"/>
  <c r="S456" i="5"/>
  <c r="U387" i="5"/>
  <c r="S387" i="5"/>
  <c r="U407" i="5"/>
  <c r="S407" i="5"/>
  <c r="U428" i="5"/>
  <c r="S428" i="5"/>
  <c r="U447" i="5"/>
  <c r="S447" i="5"/>
  <c r="U463" i="5"/>
  <c r="S463" i="5"/>
  <c r="U482" i="5"/>
  <c r="S482" i="5"/>
  <c r="U566" i="5"/>
  <c r="S566" i="5"/>
  <c r="S386" i="5"/>
  <c r="U386" i="5"/>
  <c r="S406" i="5"/>
  <c r="U406" i="5"/>
  <c r="S425" i="5"/>
  <c r="U425" i="5"/>
  <c r="S446" i="5"/>
  <c r="U446" i="5"/>
  <c r="S462" i="5"/>
  <c r="U462" i="5"/>
  <c r="S481" i="5"/>
  <c r="U481" i="5"/>
  <c r="U540" i="5"/>
  <c r="S540" i="5"/>
  <c r="U694" i="5"/>
  <c r="S694" i="5"/>
  <c r="U400" i="5"/>
  <c r="S400" i="5"/>
  <c r="U419" i="5"/>
  <c r="S419" i="5"/>
  <c r="U439" i="5"/>
  <c r="S439" i="5"/>
  <c r="U457" i="5"/>
  <c r="S457" i="5"/>
  <c r="U475" i="5"/>
  <c r="S475" i="5"/>
  <c r="U517" i="5"/>
  <c r="S517" i="5"/>
  <c r="U595" i="5"/>
  <c r="S595" i="5"/>
  <c r="U498" i="5"/>
  <c r="S498" i="5"/>
  <c r="U520" i="5"/>
  <c r="S520" i="5"/>
  <c r="U539" i="5"/>
  <c r="S539" i="5"/>
  <c r="U561" i="5"/>
  <c r="S561" i="5"/>
  <c r="U580" i="5"/>
  <c r="S580" i="5"/>
  <c r="U610" i="5"/>
  <c r="S610" i="5"/>
  <c r="U680" i="5"/>
  <c r="S680" i="5"/>
  <c r="S497" i="5"/>
  <c r="U497" i="5"/>
  <c r="S519" i="5"/>
  <c r="U519" i="5"/>
  <c r="S537" i="5"/>
  <c r="U537" i="5"/>
  <c r="S560" i="5"/>
  <c r="U560" i="5"/>
  <c r="S579" i="5"/>
  <c r="U579" i="5"/>
  <c r="U606" i="5"/>
  <c r="S606" i="5"/>
  <c r="U675" i="5"/>
  <c r="S675" i="5"/>
  <c r="U495" i="5"/>
  <c r="S495" i="5"/>
  <c r="U518" i="5"/>
  <c r="S518" i="5"/>
  <c r="U536" i="5"/>
  <c r="S536" i="5"/>
  <c r="U559" i="5"/>
  <c r="S559" i="5"/>
  <c r="U578" i="5"/>
  <c r="S578" i="5"/>
  <c r="U600" i="5"/>
  <c r="S600" i="5"/>
  <c r="U670" i="5"/>
  <c r="S670" i="5"/>
  <c r="U599" i="5"/>
  <c r="S599" i="5"/>
  <c r="U618" i="5"/>
  <c r="S618" i="5"/>
  <c r="U635" i="5"/>
  <c r="S635" i="5"/>
  <c r="U651" i="5"/>
  <c r="S651" i="5"/>
  <c r="U669" i="5"/>
  <c r="S669" i="5"/>
  <c r="U697" i="5"/>
  <c r="S697" i="5"/>
  <c r="U713" i="5"/>
  <c r="S713" i="5"/>
  <c r="S598" i="5"/>
  <c r="U598" i="5"/>
  <c r="S617" i="5"/>
  <c r="U617" i="5"/>
  <c r="S634" i="5"/>
  <c r="U634" i="5"/>
  <c r="S650" i="5"/>
  <c r="U650" i="5"/>
  <c r="S667" i="5"/>
  <c r="U667" i="5"/>
  <c r="S696" i="5"/>
  <c r="U696" i="5"/>
  <c r="S712" i="5"/>
  <c r="U712" i="5"/>
  <c r="U597" i="5"/>
  <c r="S597" i="5"/>
  <c r="U616" i="5"/>
  <c r="S616" i="5"/>
  <c r="U633" i="5"/>
  <c r="S633" i="5"/>
  <c r="U649" i="5"/>
  <c r="S649" i="5"/>
  <c r="U666" i="5"/>
  <c r="S666" i="5"/>
  <c r="U695" i="5"/>
  <c r="S695" i="5"/>
  <c r="U711" i="5"/>
  <c r="S711" i="5"/>
  <c r="U452" i="5"/>
  <c r="S452" i="5"/>
  <c r="U305" i="5"/>
  <c r="S305" i="5"/>
  <c r="U234" i="5"/>
  <c r="S234" i="5"/>
  <c r="U162" i="5"/>
  <c r="S162" i="5"/>
  <c r="U172" i="5"/>
  <c r="S172" i="5"/>
  <c r="U94" i="5"/>
  <c r="S94" i="5"/>
  <c r="U36" i="5"/>
  <c r="S36" i="5"/>
  <c r="U322" i="5"/>
  <c r="S322" i="5"/>
  <c r="U176" i="5"/>
  <c r="S176" i="5"/>
  <c r="S95" i="5"/>
  <c r="U95" i="5"/>
  <c r="S37" i="5"/>
  <c r="U37" i="5"/>
  <c r="U171" i="5"/>
  <c r="S171" i="5"/>
  <c r="U208" i="5"/>
  <c r="S208" i="5"/>
  <c r="U259" i="5"/>
  <c r="S259" i="5"/>
  <c r="U313" i="5"/>
  <c r="S313" i="5"/>
  <c r="U381" i="5"/>
  <c r="S381" i="5"/>
  <c r="S160" i="5"/>
  <c r="U160" i="5"/>
  <c r="S199" i="5"/>
  <c r="U199" i="5"/>
  <c r="S249" i="5"/>
  <c r="U249" i="5"/>
  <c r="S303" i="5"/>
  <c r="U303" i="5"/>
  <c r="S370" i="5"/>
  <c r="U370" i="5"/>
  <c r="U159" i="5"/>
  <c r="S159" i="5"/>
  <c r="U214" i="5"/>
  <c r="S214" i="5"/>
  <c r="U267" i="5"/>
  <c r="S267" i="5"/>
  <c r="U323" i="5"/>
  <c r="S323" i="5"/>
  <c r="U417" i="5"/>
  <c r="S417" i="5"/>
  <c r="U398" i="5"/>
  <c r="S398" i="5"/>
  <c r="U473" i="5"/>
  <c r="S473" i="5"/>
  <c r="S397" i="5"/>
  <c r="U397" i="5"/>
  <c r="S454" i="5"/>
  <c r="U454" i="5"/>
  <c r="U581" i="5"/>
  <c r="S581" i="5"/>
  <c r="U430" i="5"/>
  <c r="S430" i="5"/>
  <c r="U485" i="5"/>
  <c r="S485" i="5"/>
  <c r="U487" i="5"/>
  <c r="S487" i="5"/>
  <c r="U550" i="5"/>
  <c r="S550" i="5"/>
  <c r="U644" i="5"/>
  <c r="S644" i="5"/>
  <c r="S528" i="5"/>
  <c r="U528" i="5"/>
  <c r="S588" i="5"/>
  <c r="U588" i="5"/>
  <c r="U508" i="5"/>
  <c r="S508" i="5"/>
  <c r="U527" i="5"/>
  <c r="S527" i="5"/>
  <c r="U587" i="5"/>
  <c r="S587" i="5"/>
  <c r="U609" i="5"/>
  <c r="S609" i="5"/>
  <c r="U643" i="5"/>
  <c r="S643" i="5"/>
  <c r="U705" i="5"/>
  <c r="S705" i="5"/>
  <c r="S625" i="5"/>
  <c r="U625" i="5"/>
  <c r="S659" i="5"/>
  <c r="U659" i="5"/>
  <c r="S726" i="5"/>
  <c r="U726" i="5"/>
  <c r="U624" i="5"/>
  <c r="S624" i="5"/>
  <c r="U658" i="5"/>
  <c r="S658" i="5"/>
  <c r="U703" i="5"/>
  <c r="S703" i="5"/>
  <c r="U270" i="5"/>
  <c r="S270" i="5"/>
  <c r="U339" i="5"/>
  <c r="S339" i="5"/>
  <c r="U261" i="5"/>
  <c r="S261" i="5"/>
  <c r="U192" i="5"/>
  <c r="S192" i="5"/>
  <c r="U137" i="5"/>
  <c r="S137" i="5"/>
  <c r="S119" i="5"/>
  <c r="U119" i="5"/>
  <c r="U99" i="5"/>
  <c r="S99" i="5"/>
  <c r="U80" i="5"/>
  <c r="S80" i="5"/>
  <c r="U60" i="5"/>
  <c r="S60" i="5"/>
  <c r="U42" i="5"/>
  <c r="S42" i="5"/>
  <c r="U21" i="5"/>
  <c r="S21" i="5"/>
  <c r="U343" i="5"/>
  <c r="S343" i="5"/>
  <c r="U266" i="5"/>
  <c r="S266" i="5"/>
  <c r="U196" i="5"/>
  <c r="S196" i="5"/>
  <c r="S138" i="5"/>
  <c r="U138" i="5"/>
  <c r="S121" i="5"/>
  <c r="U121" i="5"/>
  <c r="S100" i="5"/>
  <c r="U100" i="5"/>
  <c r="S81" i="5"/>
  <c r="U81" i="5"/>
  <c r="S61" i="5"/>
  <c r="U61" i="5"/>
  <c r="S44" i="5"/>
  <c r="U44" i="5"/>
  <c r="S22" i="5"/>
  <c r="U22" i="5"/>
  <c r="U146" i="5"/>
  <c r="S146" i="5"/>
  <c r="U166" i="5"/>
  <c r="S166" i="5"/>
  <c r="U187" i="5"/>
  <c r="S187" i="5"/>
  <c r="U204" i="5"/>
  <c r="S204" i="5"/>
  <c r="U221" i="5"/>
  <c r="S221" i="5"/>
  <c r="U238" i="5"/>
  <c r="S238" i="5"/>
  <c r="U255" i="5"/>
  <c r="S255" i="5"/>
  <c r="U273" i="5"/>
  <c r="S273" i="5"/>
  <c r="U292" i="5"/>
  <c r="S292" i="5"/>
  <c r="U309" i="5"/>
  <c r="S309" i="5"/>
  <c r="U333" i="5"/>
  <c r="S333" i="5"/>
  <c r="U353" i="5"/>
  <c r="S353" i="5"/>
  <c r="U376" i="5"/>
  <c r="S376" i="5"/>
  <c r="U429" i="5"/>
  <c r="S429" i="5"/>
  <c r="U530" i="5"/>
  <c r="S530" i="5"/>
  <c r="S156" i="5"/>
  <c r="U156" i="5"/>
  <c r="S174" i="5"/>
  <c r="U174" i="5"/>
  <c r="S194" i="5"/>
  <c r="U194" i="5"/>
  <c r="S211" i="5"/>
  <c r="U211" i="5"/>
  <c r="S228" i="5"/>
  <c r="U228" i="5"/>
  <c r="S245" i="5"/>
  <c r="U245" i="5"/>
  <c r="S263" i="5"/>
  <c r="U263" i="5"/>
  <c r="S281" i="5"/>
  <c r="U281" i="5"/>
  <c r="S299" i="5"/>
  <c r="U299" i="5"/>
  <c r="S319" i="5"/>
  <c r="U319" i="5"/>
  <c r="S341" i="5"/>
  <c r="U341" i="5"/>
  <c r="S362" i="5"/>
  <c r="U362" i="5"/>
  <c r="U403" i="5"/>
  <c r="S403" i="5"/>
  <c r="U479" i="5"/>
  <c r="S479" i="5"/>
  <c r="U155" i="5"/>
  <c r="S155" i="5"/>
  <c r="U173" i="5"/>
  <c r="S173" i="5"/>
  <c r="U193" i="5"/>
  <c r="S193" i="5"/>
  <c r="U210" i="5"/>
  <c r="S210" i="5"/>
  <c r="U227" i="5"/>
  <c r="S227" i="5"/>
  <c r="U244" i="5"/>
  <c r="S244" i="5"/>
  <c r="U262" i="5"/>
  <c r="S262" i="5"/>
  <c r="U279" i="5"/>
  <c r="S279" i="5"/>
  <c r="U298" i="5"/>
  <c r="S298" i="5"/>
  <c r="U315" i="5"/>
  <c r="S315" i="5"/>
  <c r="U340" i="5"/>
  <c r="S340" i="5"/>
  <c r="U361" i="5"/>
  <c r="S361" i="5"/>
  <c r="U399" i="5"/>
  <c r="S399" i="5"/>
  <c r="U474" i="5"/>
  <c r="S474" i="5"/>
  <c r="U393" i="5"/>
  <c r="S393" i="5"/>
  <c r="U411" i="5"/>
  <c r="S411" i="5"/>
  <c r="U433" i="5"/>
  <c r="S433" i="5"/>
  <c r="U451" i="5"/>
  <c r="S451" i="5"/>
  <c r="U468" i="5"/>
  <c r="S468" i="5"/>
  <c r="U506" i="5"/>
  <c r="S506" i="5"/>
  <c r="U586" i="5"/>
  <c r="S586" i="5"/>
  <c r="S392" i="5"/>
  <c r="U392" i="5"/>
  <c r="S410" i="5"/>
  <c r="U410" i="5"/>
  <c r="S431" i="5"/>
  <c r="U431" i="5"/>
  <c r="S450" i="5"/>
  <c r="U450" i="5"/>
  <c r="S467" i="5"/>
  <c r="U467" i="5"/>
  <c r="S486" i="5"/>
  <c r="U486" i="5"/>
  <c r="U562" i="5"/>
  <c r="S562" i="5"/>
  <c r="U383" i="5"/>
  <c r="S383" i="5"/>
  <c r="U405" i="5"/>
  <c r="S405" i="5"/>
  <c r="U424" i="5"/>
  <c r="S424" i="5"/>
  <c r="U444" i="5"/>
  <c r="S444" i="5"/>
  <c r="U461" i="5"/>
  <c r="S461" i="5"/>
  <c r="U480" i="5"/>
  <c r="S480" i="5"/>
  <c r="U535" i="5"/>
  <c r="S535" i="5"/>
  <c r="U665" i="5"/>
  <c r="S665" i="5"/>
  <c r="U505" i="5"/>
  <c r="S505" i="5"/>
  <c r="U524" i="5"/>
  <c r="S524" i="5"/>
  <c r="U545" i="5"/>
  <c r="S545" i="5"/>
  <c r="U565" i="5"/>
  <c r="S565" i="5"/>
  <c r="U585" i="5"/>
  <c r="S585" i="5"/>
  <c r="U628" i="5"/>
  <c r="S628" i="5"/>
  <c r="U706" i="5"/>
  <c r="S706" i="5"/>
  <c r="S504" i="5"/>
  <c r="U504" i="5"/>
  <c r="S523" i="5"/>
  <c r="U523" i="5"/>
  <c r="S544" i="5"/>
  <c r="U544" i="5"/>
  <c r="S564" i="5"/>
  <c r="U564" i="5"/>
  <c r="S583" i="5"/>
  <c r="U583" i="5"/>
  <c r="U623" i="5"/>
  <c r="S623" i="5"/>
  <c r="U702" i="5"/>
  <c r="S702" i="5"/>
  <c r="U502" i="5"/>
  <c r="S502" i="5"/>
  <c r="U522" i="5"/>
  <c r="S522" i="5"/>
  <c r="U543" i="5"/>
  <c r="S543" i="5"/>
  <c r="U563" i="5"/>
  <c r="S563" i="5"/>
  <c r="U582" i="5"/>
  <c r="S582" i="5"/>
  <c r="U619" i="5"/>
  <c r="S619" i="5"/>
  <c r="U698" i="5"/>
  <c r="S698" i="5"/>
  <c r="U605" i="5"/>
  <c r="S605" i="5"/>
  <c r="U622" i="5"/>
  <c r="S622" i="5"/>
  <c r="U639" i="5"/>
  <c r="S639" i="5"/>
  <c r="U656" i="5"/>
  <c r="S656" i="5"/>
  <c r="U673" i="5"/>
  <c r="S673" i="5"/>
  <c r="U701" i="5"/>
  <c r="S701" i="5"/>
  <c r="U720" i="5"/>
  <c r="S720" i="5"/>
  <c r="S604" i="5"/>
  <c r="U604" i="5"/>
  <c r="S621" i="5"/>
  <c r="U621" i="5"/>
  <c r="S638" i="5"/>
  <c r="U638" i="5"/>
  <c r="S655" i="5"/>
  <c r="U655" i="5"/>
  <c r="S672" i="5"/>
  <c r="U672" i="5"/>
  <c r="S700" i="5"/>
  <c r="U700" i="5"/>
  <c r="S718" i="5"/>
  <c r="U718" i="5"/>
  <c r="U603" i="5"/>
  <c r="S603" i="5"/>
  <c r="U620" i="5"/>
  <c r="S620" i="5"/>
  <c r="U637" i="5"/>
  <c r="S637" i="5"/>
  <c r="U654" i="5"/>
  <c r="S654" i="5"/>
  <c r="U671" i="5"/>
  <c r="S671" i="5"/>
  <c r="U699" i="5"/>
  <c r="S699" i="5"/>
  <c r="U716" i="5"/>
  <c r="S716" i="5"/>
  <c r="U372" i="5"/>
  <c r="S372" i="5"/>
  <c r="U287" i="5"/>
  <c r="S287" i="5"/>
  <c r="U218" i="5"/>
  <c r="S218" i="5"/>
  <c r="U144" i="5"/>
  <c r="S144" i="5"/>
  <c r="U135" i="5"/>
  <c r="S135" i="5"/>
  <c r="U127" i="5"/>
  <c r="S127" i="5"/>
  <c r="U117" i="5"/>
  <c r="S117" i="5"/>
  <c r="U107" i="5"/>
  <c r="S107" i="5"/>
  <c r="U96" i="5"/>
  <c r="S96" i="5"/>
  <c r="U86" i="5"/>
  <c r="S86" i="5"/>
  <c r="U77" i="5"/>
  <c r="S77" i="5"/>
  <c r="U69" i="5"/>
  <c r="S69" i="5"/>
  <c r="U58" i="5"/>
  <c r="S58" i="5"/>
  <c r="U49" i="5"/>
  <c r="S49" i="5"/>
  <c r="U39" i="5"/>
  <c r="S39" i="5"/>
  <c r="U28" i="5"/>
  <c r="S28" i="5"/>
  <c r="U18" i="5"/>
  <c r="S18" i="5"/>
  <c r="U110" i="3"/>
  <c r="S110" i="3"/>
  <c r="U214" i="3"/>
  <c r="S214" i="3"/>
  <c r="S81" i="3"/>
  <c r="U81" i="3"/>
  <c r="S218" i="3"/>
  <c r="U218" i="3"/>
  <c r="S76" i="3"/>
  <c r="U76" i="3"/>
  <c r="U691" i="3"/>
  <c r="S691" i="3"/>
  <c r="U699" i="3"/>
  <c r="S699" i="3"/>
  <c r="U707" i="3"/>
  <c r="S707" i="3"/>
  <c r="S528" i="3"/>
  <c r="S664" i="3"/>
  <c r="U237" i="3"/>
  <c r="U555" i="3"/>
  <c r="U632" i="3"/>
  <c r="S215" i="3"/>
  <c r="S229" i="3"/>
  <c r="S442" i="3"/>
  <c r="S448" i="3"/>
  <c r="U148" i="3"/>
  <c r="S142" i="3"/>
  <c r="S311" i="3"/>
  <c r="S540" i="3"/>
  <c r="U639" i="3"/>
  <c r="S639" i="3"/>
  <c r="S543" i="3"/>
  <c r="U543" i="3"/>
  <c r="U19" i="3"/>
  <c r="S19" i="3"/>
  <c r="U238" i="3"/>
  <c r="S238" i="3"/>
  <c r="U715" i="3"/>
  <c r="U295" i="3"/>
  <c r="U72" i="3"/>
  <c r="S72" i="3"/>
  <c r="U401" i="3"/>
  <c r="S401" i="3"/>
  <c r="S278" i="3"/>
  <c r="U278" i="3"/>
  <c r="S370" i="3"/>
  <c r="U370" i="3"/>
  <c r="U37" i="3"/>
  <c r="S37" i="3"/>
  <c r="U604" i="3"/>
  <c r="S604" i="3"/>
  <c r="U415" i="3"/>
  <c r="S415" i="3"/>
  <c r="U723" i="3"/>
  <c r="S723" i="3"/>
  <c r="S759" i="3"/>
  <c r="S87" i="3"/>
  <c r="S175" i="3"/>
  <c r="S27" i="3"/>
  <c r="U368" i="3"/>
  <c r="U414" i="3"/>
  <c r="U411" i="3"/>
  <c r="S239" i="3"/>
  <c r="U516" i="3"/>
  <c r="U473" i="3"/>
  <c r="U115" i="3"/>
  <c r="U310" i="3"/>
  <c r="U461" i="3"/>
  <c r="S461" i="3"/>
  <c r="U230" i="3"/>
  <c r="S230" i="3"/>
  <c r="S650" i="3"/>
  <c r="U650" i="3"/>
  <c r="U731" i="3"/>
  <c r="S731" i="3"/>
  <c r="S739" i="3"/>
  <c r="S747" i="3"/>
  <c r="U729" i="3"/>
  <c r="S735" i="3"/>
  <c r="S743" i="3"/>
  <c r="U745" i="3"/>
  <c r="U753" i="3"/>
  <c r="S755" i="3"/>
  <c r="U749" i="3"/>
  <c r="S749" i="3"/>
  <c r="U757" i="3"/>
  <c r="S757" i="3"/>
  <c r="S751" i="3"/>
  <c r="U751" i="3"/>
</calcChain>
</file>

<file path=xl/sharedStrings.xml><?xml version="1.0" encoding="utf-8"?>
<sst xmlns="http://schemas.openxmlformats.org/spreadsheetml/2006/main" count="31623" uniqueCount="4044">
  <si>
    <t>Befundaufnahme beim Recallpatienten</t>
  </si>
  <si>
    <t>Allgemeine Leistungen</t>
  </si>
  <si>
    <t>Befundaufnahme</t>
  </si>
  <si>
    <t>Befundaufnahme beim Notfallpatienten an Sonn- und Feiertagen</t>
  </si>
  <si>
    <t>Patienteninformation</t>
  </si>
  <si>
    <t>Versäumte Sitzung</t>
  </si>
  <si>
    <t>Auswärtige Behandlung</t>
  </si>
  <si>
    <t>Honorierung nach Zeitaufwand</t>
  </si>
  <si>
    <t>Behandlung ohne Verrechnung</t>
  </si>
  <si>
    <t>Konsilium und konsiliarische Beratung</t>
  </si>
  <si>
    <t>Honorar für den Konsiliarius</t>
  </si>
  <si>
    <t>Honorar für den behandelnden Zahnarzt</t>
  </si>
  <si>
    <t>Wegentschädigung</t>
  </si>
  <si>
    <t>Zeugnis, Bericht</t>
  </si>
  <si>
    <t>Handröntgenaufnahme inkl. Auswertung</t>
  </si>
  <si>
    <t>Anästhesie</t>
  </si>
  <si>
    <t>Infiltrationsanästhesie</t>
  </si>
  <si>
    <t>Lachgasanalgesie, pro Sitzung</t>
  </si>
  <si>
    <t>Bissnahme, Übertragung</t>
  </si>
  <si>
    <t>Zahntechnische Laborleistung separat verrechenbar</t>
  </si>
  <si>
    <t>Registrat mit Schablone, pro Registrat</t>
  </si>
  <si>
    <t>Functionally generated path (FGP)</t>
  </si>
  <si>
    <t>Mundhygiene, Prophylaxe</t>
  </si>
  <si>
    <t>Fluorprophylaxe</t>
  </si>
  <si>
    <t>Gruppenprophylaxe</t>
  </si>
  <si>
    <t>Gruppenprophylaxe in der Schule/Heim/Praxis</t>
  </si>
  <si>
    <t>Parodontologie</t>
  </si>
  <si>
    <t>Parodontale Befundaufnahme</t>
  </si>
  <si>
    <t>Konservative Parodontaltherapie</t>
  </si>
  <si>
    <t>Entfernung marginaler Reize bei Gussfüllungen und Kronen, pro Zahnfläche</t>
  </si>
  <si>
    <t>Chirurgische Parodontaltherapie</t>
  </si>
  <si>
    <t>Gingivektomie, Einzelzahn</t>
  </si>
  <si>
    <t>Gingivektomie, pro Sextant</t>
  </si>
  <si>
    <t>Parodontale Schienung</t>
  </si>
  <si>
    <t>Zahnfleischepithese</t>
  </si>
  <si>
    <t>Verlangter ausführlicher Bericht über Befund und Therapie</t>
  </si>
  <si>
    <t>Fernröntgenbild oder Schädelübersichtsaufnahme</t>
  </si>
  <si>
    <t>Umtriebe durch Veranlassung von Röntgenkopien</t>
  </si>
  <si>
    <t>Extraorale oder intraorale Fotoaufnahme oder Modellaufnahme, pro Aufnahme</t>
  </si>
  <si>
    <t>Zentrikregistrat mit Wachsplatte oder Paste, pro Registrat</t>
  </si>
  <si>
    <t>Registrat mit Schablone, inkl. Pfeilwinkelaufzeichnung, pro Registrat</t>
  </si>
  <si>
    <t>Laterotrusionsregistrat oder Protrusionsregistrat</t>
  </si>
  <si>
    <t>Desensibilisierung empfindlicher Zahnhälse, pro Zahn</t>
  </si>
  <si>
    <t>Anlegen von Kofferdam, bis 3 Zähne</t>
  </si>
  <si>
    <t>Kleine Schliffkorrektur, inkl. allfällige Imprägnierung, pro Zahn oder pro Slice</t>
  </si>
  <si>
    <t>Plaqueanfärbung, pro Sextant</t>
  </si>
  <si>
    <t>Parodontale Befundaufnahme, mittelschwerer Fall</t>
  </si>
  <si>
    <t>Parodontale Befundaufnahme, schwerer Fall</t>
  </si>
  <si>
    <t>Messung und Aufzeichnung des Attachment-Niveaus, pro Gebiss</t>
  </si>
  <si>
    <t>Systematische subgingivale Zahnsteinentfernung und Wurzelglättung (Deepscaling), pro 5 Minuten</t>
  </si>
  <si>
    <t>Entfernung von Plaque und Verfärbungen, supragingivale und subgingivale Zahnsteinentfernung, maschinell oder manuell, pro 5 Minuten</t>
  </si>
  <si>
    <t>Kalendariumsmarker</t>
  </si>
  <si>
    <t>• Entspricht der Handbissnahme
• Zahntechnische Laborleistung separat verrechenbar</t>
  </si>
  <si>
    <t>Inklusive Plaque-Entfernung.</t>
  </si>
  <si>
    <t>Dysfunktionen und Myoarthropathien (MAP)</t>
  </si>
  <si>
    <t>Befund</t>
  </si>
  <si>
    <t>Provokationstest</t>
  </si>
  <si>
    <t>Resilienztest</t>
  </si>
  <si>
    <t>Einschleiftherapie</t>
  </si>
  <si>
    <t>Erstellen eines Einschleifplanes anhand einartikulierter Modelle durch den Zahnarzt</t>
  </si>
  <si>
    <t>Schienentherapie</t>
  </si>
  <si>
    <t>Physio- und physikalische Therapie</t>
  </si>
  <si>
    <t>Nachkontrolle</t>
  </si>
  <si>
    <t>Zahnärztliche Chirurgie, Oralchirurgie</t>
  </si>
  <si>
    <t>Zahnentfernungen</t>
  </si>
  <si>
    <t>Zahnextraktion mit Separieren</t>
  </si>
  <si>
    <t>Zahnextraktion unter Aufklappung</t>
  </si>
  <si>
    <t>Zahnextraktion unter Aufklappung mit Separieren</t>
  </si>
  <si>
    <t>Operative Entfernung eines retinierten/impaktierten Zahnes ohne Durchtrennung des Zahnes</t>
  </si>
  <si>
    <t>Operative Entfernung eines retinierten/impaktierten Zahnes mit Durchtrennung des Zahnes</t>
  </si>
  <si>
    <t>Chirurgische Eingriffe an Weichteilen</t>
  </si>
  <si>
    <t>Probeexzision</t>
  </si>
  <si>
    <t>Mundschleimhautbehandlung</t>
  </si>
  <si>
    <t>Exzision einer Epulis, eines peripheren Riesenzellgranuloms oder einer papillären Hyperplasie</t>
  </si>
  <si>
    <t>Operation einer Ranula</t>
  </si>
  <si>
    <t>Keilförmige Schlotterkammexzision, pro Quadrant</t>
  </si>
  <si>
    <t>Unterfüttern einer Platte mit thermoplastischem Material</t>
  </si>
  <si>
    <t>Chirurgische Eingriffe am Knochen</t>
  </si>
  <si>
    <t>Wurzelspitzenresektion, pro Wurzel</t>
  </si>
  <si>
    <t>Wurzelspitzenresektion mit retrogradem Verschluss, pro Wurzel</t>
  </si>
  <si>
    <t>Zystenoperation zur Mundhöhle</t>
  </si>
  <si>
    <t>Entfernung eines Fremdkörpers aus Knochen oder Sequestrotomie, als alleiniger Eingriff</t>
  </si>
  <si>
    <t>Abtragen von Spina nasalis, Linea mylohyoidea oder Eindrücken der Wangenleiste</t>
  </si>
  <si>
    <t>Osteotomie am Alveolarfortsatz, pro Sextant</t>
  </si>
  <si>
    <t>Transplantation eines Zahnkeims</t>
  </si>
  <si>
    <t>Implantation</t>
  </si>
  <si>
    <t>Erstbeurteilung und Aufklärung Patient, pro Behandlungsfall</t>
  </si>
  <si>
    <t>Implantatkrone</t>
  </si>
  <si>
    <t>Montage und Demontage von Hilfsteilen</t>
  </si>
  <si>
    <t>Behandlung der Kieferhöhle</t>
  </si>
  <si>
    <t>Spülung der Kieferhöhle durch die Alveole</t>
  </si>
  <si>
    <t>Traumatologie</t>
  </si>
  <si>
    <t>Schienungen</t>
  </si>
  <si>
    <t>Fortlaufende Drahtligaturen, pro Quadrant</t>
  </si>
  <si>
    <t>Kunststoffschiene autopolymerisiert im Munde, pro Quadrant</t>
  </si>
  <si>
    <t>Kunststoffschiene oder gegossene Schiene, einzementiert</t>
  </si>
  <si>
    <t>Erneute Fixation einer Drahtschiene mit Ligaturen, pro Ligatur</t>
  </si>
  <si>
    <t>Anlegen von intermaxillären Zügen zur elastischen oder starren Immobilisation</t>
  </si>
  <si>
    <t>Diverse Leistungen</t>
  </si>
  <si>
    <t>Wundkontrolle oder Nachkontrolle von Unfallzähnen</t>
  </si>
  <si>
    <t>Inklusive allfälliger Nahtentfernung</t>
  </si>
  <si>
    <t>Wundbehandlung</t>
  </si>
  <si>
    <t>Behandlung einer Nachblutung</t>
  </si>
  <si>
    <t>Zusätzliche Massnahmen für Patienten mit Gerinnungsstörungen</t>
  </si>
  <si>
    <t>Naht, pro Naht</t>
  </si>
  <si>
    <t>Wundverband</t>
  </si>
  <si>
    <t>Verbandplatte</t>
  </si>
  <si>
    <t>Injektion ins Kiefergelenk</t>
  </si>
  <si>
    <t>Kieferchirurgie</t>
  </si>
  <si>
    <t>Sekundäre Spaltchirurgie</t>
  </si>
  <si>
    <t>Osteoplastik</t>
  </si>
  <si>
    <t>Sekundäre Korrektur der Weichteile bei Gaumenspalte</t>
  </si>
  <si>
    <t>Restlochverschluss oder Rückverschiebungsplastik</t>
  </si>
  <si>
    <t>Pharynxplastik</t>
  </si>
  <si>
    <t>Pharynximplantat</t>
  </si>
  <si>
    <t>Sekundäre Korrektur einer Lippenspalte mit Kieferspalte, einseitig</t>
  </si>
  <si>
    <t>Sekundäre Korrektur einer Lippenspalte, einseitig</t>
  </si>
  <si>
    <t>Zweizeitige Stiellappenplastik der Lippen oder des Gaumens, erster Eingriff</t>
  </si>
  <si>
    <t>Zweizeitige Stiellappenplastik der Lippen oder des Gaumens, zweiter Eingriff</t>
  </si>
  <si>
    <t>Nasenstegverlängerung</t>
  </si>
  <si>
    <t>Naseneingangskorrektur</t>
  </si>
  <si>
    <t>Kieferorthopädische Chirurgie</t>
  </si>
  <si>
    <t>Alveolarfortsatzosteotomie horizontal, pro Segment</t>
  </si>
  <si>
    <t>Alveolarfortsatzosteotomie vertikal, pro Stelle</t>
  </si>
  <si>
    <t>Zungenreduktionsplastik</t>
  </si>
  <si>
    <t>Prediction planning und/oder Simulografie</t>
  </si>
  <si>
    <t>Frakturbehandlung</t>
  </si>
  <si>
    <t>Geschlossene Frakturbehandlung</t>
  </si>
  <si>
    <t>Jochbein, laterales Mittelgesicht</t>
  </si>
  <si>
    <t>Reposition Jochbein, Jochbogen, laterale Mittelgesichtsfraktur</t>
  </si>
  <si>
    <t>Mittelgesicht zentral oder zentrolateral, Ober- und Unterkiefer</t>
  </si>
  <si>
    <t>Disimpaction Mittelgesicht</t>
  </si>
  <si>
    <t>Reposition bei Distraktion oder Stufenbildung</t>
  </si>
  <si>
    <t>Reposition bei Stufenbildung und Verkeilung der Fragmente</t>
  </si>
  <si>
    <t>Reposition bei starker Dislokation, Stück- oder Trümmerfraktur</t>
  </si>
  <si>
    <t>Offene Frakturbehandlung</t>
  </si>
  <si>
    <t>Mittelgesicht, Jochbein</t>
  </si>
  <si>
    <t>Zuschlag für transkonjunktivalen Zugang</t>
  </si>
  <si>
    <t>Unterkiefer</t>
  </si>
  <si>
    <t>Zuschlag für Zugang pro Seite</t>
  </si>
  <si>
    <t>Zusätzliche Massnahmen</t>
  </si>
  <si>
    <t>Dekompression der Orbita</t>
  </si>
  <si>
    <t>Dekompression des Nervus opticus</t>
  </si>
  <si>
    <t>Fixation kanthales Ligament</t>
  </si>
  <si>
    <t>Drainage des Sinus maxillaris transnasal</t>
  </si>
  <si>
    <t>Tamponade des Sinus maxillaris, transantrale Blutstillung der Arteria maxillaris</t>
  </si>
  <si>
    <t>Operative Revision zur Stillung einer Nachblutung</t>
  </si>
  <si>
    <t>Osteosynthese</t>
  </si>
  <si>
    <t>Perimandibuläre oder transmaxilläre Drahtung, pro Stelle</t>
  </si>
  <si>
    <t>Interskelettale Drahtaufhängung</t>
  </si>
  <si>
    <t>Drahtosteosynthese</t>
  </si>
  <si>
    <t>Platten, Zugschrauben</t>
  </si>
  <si>
    <t>Fixateur externe oder Craniofixateur externe</t>
  </si>
  <si>
    <t>Operative Behandlung einer Pseudoarthrose durch Osteosynthese</t>
  </si>
  <si>
    <t>Operationsplanung an Modellen bei veralteten Frakturen</t>
  </si>
  <si>
    <t>Rekonstruktion bei durchgehendem Unterkieferdefekt</t>
  </si>
  <si>
    <t>Entfernung von Osteosynthesematerial, pro Operationsstelle</t>
  </si>
  <si>
    <t>Knochen und Knorpel</t>
  </si>
  <si>
    <t>Transplantate</t>
  </si>
  <si>
    <t>Knochen- und Knorpelentnahme zur Transplantation</t>
  </si>
  <si>
    <t>Konturaufbau inkl. Formung des Knochenlagers und des Transplantates</t>
  </si>
  <si>
    <t>Kiefergelenk</t>
  </si>
  <si>
    <t>Reposition einer Luxation</t>
  </si>
  <si>
    <t>Resektion des Processus muscularis, pro Seite</t>
  </si>
  <si>
    <t>Operation einer Ankylose inkl. Köpfchenexstirpation oder Bandplastik oder Verriegelungsplastik, pro Seite</t>
  </si>
  <si>
    <t>Diagnostische Arthroskopie</t>
  </si>
  <si>
    <t>Therapeutische Arthroskopie</t>
  </si>
  <si>
    <t>Infekt, Fremdkörper</t>
  </si>
  <si>
    <t>Knochen</t>
  </si>
  <si>
    <t>Dekortikation bei Osteomyelitis oder Radioosteomyelitis</t>
  </si>
  <si>
    <t>Weichteile</t>
  </si>
  <si>
    <t>Operative Revision bei ausgedehnter dentogener Gesichts- und Halsphlegmone, die über die Logen hinausgeht</t>
  </si>
  <si>
    <t>Tumoren der Mundhöhle und Kiefer</t>
  </si>
  <si>
    <t>Benigne Tumoren</t>
  </si>
  <si>
    <t>Operative Entfernung gutartiger Mund- und Kiefertumoren, Durchmesser grösser als 1 cm</t>
  </si>
  <si>
    <t>Maligne Tumoren</t>
  </si>
  <si>
    <t>Resektionskloss, Abformung mit Eingliederung</t>
  </si>
  <si>
    <t>Präprothetische Chirurgie</t>
  </si>
  <si>
    <t>Tuberplastik mit Abtragung des Processus pterygoideus, pro Seite</t>
  </si>
  <si>
    <t>Aufbauende Kammplastik, durch Transplantation von Knochen und Fremdmaterial</t>
  </si>
  <si>
    <t>Zuschlag für Hauttransplantation</t>
  </si>
  <si>
    <t>Inklusive Transplantatentnahme und inklusive Befestigung der Platte mit 3 Aufhängungen.</t>
  </si>
  <si>
    <t>Kieferhöhle</t>
  </si>
  <si>
    <t>Speicheldrüsen</t>
  </si>
  <si>
    <t>Operative Entfernung eines Speichelsteins von der Mundhöhle aus</t>
  </si>
  <si>
    <t>Überkappung und Amputation, exkl. Verschluss</t>
  </si>
  <si>
    <t>Gilt auch für Milchzähne</t>
  </si>
  <si>
    <t>Indirekte Überkappung</t>
  </si>
  <si>
    <t>Direkte Überkappung</t>
  </si>
  <si>
    <t>Wurzelbehandlung in mehreren Sitzungen, mit Endometrie, exkl. Verschluss</t>
  </si>
  <si>
    <t>Wurzelbehandlung in einer Sitzung, mit Endometrie, exkl. Verschluss</t>
  </si>
  <si>
    <t>Revision</t>
  </si>
  <si>
    <t>Bleichen von Zähnen</t>
  </si>
  <si>
    <t>Bleichen von devitalen Zähnen</t>
  </si>
  <si>
    <t>Nachkontrolle von gebleichten Zähnen</t>
  </si>
  <si>
    <t>Konservierende Zahnheilkunde</t>
  </si>
  <si>
    <t>Provisorische Füllung</t>
  </si>
  <si>
    <t>Werden mehrere Füllungen in der gleichen Sitzung gemacht, so berechnet sich die höher bewertete als 1. Füllung.</t>
  </si>
  <si>
    <t>Polieren von Amalgamfüllungen</t>
  </si>
  <si>
    <t>Komposit-Füllungen, exkl. Bonding, exkl. Unterfüllung, inkl. Politur</t>
  </si>
  <si>
    <t>Kompositaufbau, Molar, 1 und 2 Höcker</t>
  </si>
  <si>
    <t>Kompositaufbau, Molar, 3 und 4 Höcker</t>
  </si>
  <si>
    <t>Keramik- und Kunststoffinlay indirekt, exkl. Bonding</t>
  </si>
  <si>
    <t>Schalenverblendungen, exkl. Bonding</t>
  </si>
  <si>
    <t>Kunststoffüberzug ohne Schale</t>
  </si>
  <si>
    <t>Bondtechnik und Versiegeln</t>
  </si>
  <si>
    <t>Schmelzätzung und Anbringen des Haftvermittlers</t>
  </si>
  <si>
    <t>Dentinvorbehandlung und Anbringen des Dentinhaftvermittlers</t>
  </si>
  <si>
    <t>Goldfüllung</t>
  </si>
  <si>
    <t>Setzen von Stiften und Schrauben</t>
  </si>
  <si>
    <t>Intrakanalärer Stift, pro Stift</t>
  </si>
  <si>
    <t>Intrakanaläre Schraube, pro Schraube</t>
  </si>
  <si>
    <t>Unterfüllung</t>
  </si>
  <si>
    <t>Zement-Unterfüllung</t>
  </si>
  <si>
    <t>Liner, Lack</t>
  </si>
  <si>
    <t>Prothetik</t>
  </si>
  <si>
    <t>Totalprothetik</t>
  </si>
  <si>
    <t>Teilprothetik</t>
  </si>
  <si>
    <t>Hybridprothetik</t>
  </si>
  <si>
    <t xml:space="preserve">Hybridprothese           </t>
  </si>
  <si>
    <t>Hilfsteile</t>
  </si>
  <si>
    <t>Abformung mit individuellem Löffel für Totalprothese</t>
  </si>
  <si>
    <t>Abformung mit individuellem Löffel für Teilprothese</t>
  </si>
  <si>
    <t>Kompressionsabdruck</t>
  </si>
  <si>
    <t>Bestimmung der vertikalen Relation</t>
  </si>
  <si>
    <t>Farbe- und Formauswahl</t>
  </si>
  <si>
    <t>Diagnostisches Aufstellen im Artikulator</t>
  </si>
  <si>
    <t>Individuelles Aufstellen am Patienten</t>
  </si>
  <si>
    <t>Frontzahneinprobe Teilprothese</t>
  </si>
  <si>
    <t>Instruktion des Patienten über Handhabung der Prothesen</t>
  </si>
  <si>
    <t>Unterfütterung</t>
  </si>
  <si>
    <t>Provisorische Unterfütterung Prothese</t>
  </si>
  <si>
    <t>Kronen- und Brückenprothetik</t>
  </si>
  <si>
    <t>Kronen</t>
  </si>
  <si>
    <t>Stiftkappe</t>
  </si>
  <si>
    <t>Cerec-Krone</t>
  </si>
  <si>
    <t>Provisorien</t>
  </si>
  <si>
    <t>Kurzfristige Provisorien</t>
  </si>
  <si>
    <t>Vorfabrizierte Kunststoffkrone</t>
  </si>
  <si>
    <t>Kunststoffprovisorium, im Labor hergestellt</t>
  </si>
  <si>
    <t>Provisorische Kunststoffbrücke, im Labor hergestellt, 3-gliedrig</t>
  </si>
  <si>
    <t>Reparatur eines Provisoriums</t>
  </si>
  <si>
    <t>Längerfristige Provisorien</t>
  </si>
  <si>
    <t>Kunststoffkrone, Stiftkrone</t>
  </si>
  <si>
    <t>Kunststoffbrücke, 3-gliedrig</t>
  </si>
  <si>
    <t>Stumpfaufbau</t>
  </si>
  <si>
    <t>Zementieren</t>
  </si>
  <si>
    <t>Rezementieren Einzelkrone, Facette, usw.</t>
  </si>
  <si>
    <t>Überabformung</t>
  </si>
  <si>
    <t>Übertragungskappeneinprobe, pro Kappe</t>
  </si>
  <si>
    <t>Zusätzliche Wurzelkappeneinprobe, pro Kappe</t>
  </si>
  <si>
    <t>Behandlung des vitalen Pfeilerstumpfes, pro Pfeilerstumpf</t>
  </si>
  <si>
    <t>Auffüllen von Dentindefekten</t>
  </si>
  <si>
    <t>Farbbestimmung</t>
  </si>
  <si>
    <t>Einbau von Geschieben, gefrästen Verankerungen, Verschraubungen oder Stegen, pro Ankerzahn bzw. Element</t>
  </si>
  <si>
    <t>Kieferorthopädie</t>
  </si>
  <si>
    <t>Kieferorthopädische Befundaufnahme und Behandlungsplanung</t>
  </si>
  <si>
    <t>Erste Beurteilung und erste Beratung</t>
  </si>
  <si>
    <t>Kieferorthopädische Anamnese</t>
  </si>
  <si>
    <t>Allgemeine und spezielle Anamnese</t>
  </si>
  <si>
    <t>Status präsens mit Mundhygiene</t>
  </si>
  <si>
    <t>Funktionsanalyse</t>
  </si>
  <si>
    <t>Lippen, Zunge, Wangen, Muskulatur, Kiefergelenk</t>
  </si>
  <si>
    <t>Kooperationsdiagnostik</t>
  </si>
  <si>
    <t>Besprechung Patient/Eltern</t>
  </si>
  <si>
    <t>Platzanalyse</t>
  </si>
  <si>
    <t>Planung für abnehmbare und festsitzende Apparaturen</t>
  </si>
  <si>
    <t>Instruktion Patient/Eltern</t>
  </si>
  <si>
    <t>Abnehmbare Apparaturen</t>
  </si>
  <si>
    <t>Platte mit Schrauben und aktivierbaren Elementen</t>
  </si>
  <si>
    <t>Aufbissschiene</t>
  </si>
  <si>
    <t>Positioner individuell</t>
  </si>
  <si>
    <t>Schiefe Ebene, im Munde hergestellt</t>
  </si>
  <si>
    <t>Kopf-Kinn-Kappe vorfabriziert</t>
  </si>
  <si>
    <t>Headgear, exkl. Bänder</t>
  </si>
  <si>
    <t>Festsitzende Apparaturen</t>
  </si>
  <si>
    <t>Lingual- oder Palatinalbogen, im Munde angepasst</t>
  </si>
  <si>
    <t>Lingual- oder Palatinalbogen, im Labor hergestellt</t>
  </si>
  <si>
    <t>Lückenhalter</t>
  </si>
  <si>
    <t>Spring Retainer</t>
  </si>
  <si>
    <t>Apparatur für forcierte Dehnung, geklebt</t>
  </si>
  <si>
    <t>Inklusive Material</t>
  </si>
  <si>
    <t>Kontrollen, Änderungen, Reparaturen</t>
  </si>
  <si>
    <t>Kieferorthopädische Kontrollsitzung, Revisionsarbeiten</t>
  </si>
  <si>
    <t>Direktes Unterfüttern eines abnehmbaren Apparates</t>
  </si>
  <si>
    <t>Wiedereinzementieren eines bestehenden Bandes</t>
  </si>
  <si>
    <t>Kieferorthopädische Frühbehandlung bei LKG-Spalten</t>
  </si>
  <si>
    <t>Kiefermodelle bei Kleinkindern</t>
  </si>
  <si>
    <t>Individueller Löffel LKG (Lippen-Kiefer-Gaumenspalte)</t>
  </si>
  <si>
    <t>Operative Anschlingung eines retinierten Zahnes</t>
  </si>
  <si>
    <t>• Inklusive Sauberkeitskontrolle durch den Zahnarzt
• Darf nur vom Zahnarzt verrechnet werden</t>
  </si>
  <si>
    <t>Beinhaltet:
• Palpation über dem Gelenk wie im Meatus acusticus externus
• Auskultation der Gelenkgeräusche
• Bestimmung der Kondylenposition</t>
  </si>
  <si>
    <t>•  Inklusive allfälliger Nahtentfernung
•  Gilt nur für Drainwechsel, Spülung von Alveolen</t>
  </si>
  <si>
    <t>Im Front- oder Seitenzahnbereich von Ober- oder Unterkiefer</t>
  </si>
  <si>
    <t>Nur nach Rücksprache mit den Versicherern verrechenbar</t>
  </si>
  <si>
    <t>• Darunter fällt auch die Altered Cast Methode
• Zahntechnische Laborleistung separat verrechenbar</t>
  </si>
  <si>
    <t>• Gilt nur für Reparaturen / Änderung
• Zahntechnische Laborleistung separat verrechenbar</t>
  </si>
  <si>
    <t>Adhäsivattachment</t>
  </si>
  <si>
    <t>• Nur verrechenbar, wenn mehr als 2 Wurzelkappeneinproben im Zusammenhang mit prothetischen Arbeiten nötig sind
• Zahntechnische Laborleistung separat verrechenbar</t>
  </si>
  <si>
    <t>Bei grösseren Defekten analog Füllung</t>
  </si>
  <si>
    <t>• Maximal verrechenbare Anzahl Lötstellen: Anzahl Pfeiler minus eins
• Zahntechnische Laborleistung separat verrechenbar</t>
  </si>
  <si>
    <t>• Inklusive Bonding
• Mehrmalige Verrechnung nur nach Rücksprache mit den Versicherern
• Zahntechnische Laborleistung separat verrechenbar</t>
  </si>
  <si>
    <t>Entfernen einer Goldgussfüllung, einer Krone, bzw. Durchtrennen von Löt- bzw. Verbindungsstellen</t>
  </si>
  <si>
    <t>• Allgemein klinisches Bild
• Spezielles klinisches Bild, extraoral und intraoral</t>
  </si>
  <si>
    <t>• Ersetzen einer Gummikette (z.B. Alastic), Aktivierung von Federn, Klammern, Halteelementen, usw.
• Abschleifen von Milchzähnen oder Entfernen eines gelockerten, resorbierten Milchzahnes</t>
  </si>
  <si>
    <t>Überzug einer Drahtschiene mit Autopolymerisat</t>
  </si>
  <si>
    <t>• Exklusive Kofferdam
• Zeitaufwand für effektive Einwirkzeit pro 5 Minuten</t>
  </si>
  <si>
    <t>• Gilt nicht für Primärkappeneinprobe
• Zahntechnische Laborleistung separat verrechenbar</t>
  </si>
  <si>
    <t>Ohne allfällige Bissnahme, inklusive Abdruck, Eingliederung und Instruktion.</t>
  </si>
  <si>
    <t>10</t>
  </si>
  <si>
    <t>11</t>
  </si>
  <si>
    <t>Nicht kombinierbar mit Zahnextraktion.</t>
  </si>
  <si>
    <t>+ Indirekter Einbau einer Retentions- oder Resilienzverankerung, jede weitere Verankerung</t>
  </si>
  <si>
    <t>Provisorisches Ergänzen eines Zahnes, inkl. Vorabformung</t>
  </si>
  <si>
    <t>+ Provisorische Kunststoffbrücke, jedes weitere Glied</t>
  </si>
  <si>
    <t>Allgemeines</t>
  </si>
  <si>
    <t>01</t>
  </si>
  <si>
    <t>00</t>
  </si>
  <si>
    <t>01.01</t>
  </si>
  <si>
    <t>01.02</t>
  </si>
  <si>
    <t>01.03</t>
  </si>
  <si>
    <t>01.04</t>
  </si>
  <si>
    <t>01.05</t>
  </si>
  <si>
    <t>01.06</t>
  </si>
  <si>
    <t>01.07</t>
  </si>
  <si>
    <t>01.08</t>
  </si>
  <si>
    <t>01.09</t>
  </si>
  <si>
    <t>01.10</t>
  </si>
  <si>
    <t>01.11</t>
  </si>
  <si>
    <t>01.12</t>
  </si>
  <si>
    <t>01.13</t>
  </si>
  <si>
    <t>02</t>
  </si>
  <si>
    <t>02.01</t>
  </si>
  <si>
    <t>02.02</t>
  </si>
  <si>
    <t>02.03</t>
  </si>
  <si>
    <t>02.04</t>
  </si>
  <si>
    <t>03</t>
  </si>
  <si>
    <t>03.01</t>
  </si>
  <si>
    <t>03.02</t>
  </si>
  <si>
    <t>03.03</t>
  </si>
  <si>
    <t>03.04</t>
  </si>
  <si>
    <t>03.05</t>
  </si>
  <si>
    <t>04</t>
  </si>
  <si>
    <t>04.01</t>
  </si>
  <si>
    <t>04.02</t>
  </si>
  <si>
    <t>04.03</t>
  </si>
  <si>
    <t>04.04</t>
  </si>
  <si>
    <t>04.05</t>
  </si>
  <si>
    <t>05</t>
  </si>
  <si>
    <t>05.01</t>
  </si>
  <si>
    <t>05.02</t>
  </si>
  <si>
    <t>05.03</t>
  </si>
  <si>
    <t>05.04</t>
  </si>
  <si>
    <t>05.05</t>
  </si>
  <si>
    <t>05.06</t>
  </si>
  <si>
    <t>05.07</t>
  </si>
  <si>
    <t>05.08</t>
  </si>
  <si>
    <t>06</t>
  </si>
  <si>
    <t>06.01</t>
  </si>
  <si>
    <t>06.02</t>
  </si>
  <si>
    <t>06.03</t>
  </si>
  <si>
    <t>06.03.01</t>
  </si>
  <si>
    <t>06.03.01.01</t>
  </si>
  <si>
    <t>06.03.01.02</t>
  </si>
  <si>
    <t>06.03.02</t>
  </si>
  <si>
    <t>06.03.02.01</t>
  </si>
  <si>
    <t>06.03.02.02</t>
  </si>
  <si>
    <t>06.04</t>
  </si>
  <si>
    <t>06.05</t>
  </si>
  <si>
    <t>06.06</t>
  </si>
  <si>
    <t>06.06.01</t>
  </si>
  <si>
    <t>06.08.01</t>
  </si>
  <si>
    <t>06.08.02</t>
  </si>
  <si>
    <t>06.09.01</t>
  </si>
  <si>
    <t>06.09.02</t>
  </si>
  <si>
    <t>06.07</t>
  </si>
  <si>
    <t>06.08</t>
  </si>
  <si>
    <t>06.09</t>
  </si>
  <si>
    <t>06.10</t>
  </si>
  <si>
    <t>06.11</t>
  </si>
  <si>
    <t>06.12</t>
  </si>
  <si>
    <t>07</t>
  </si>
  <si>
    <t>07.01</t>
  </si>
  <si>
    <t>07.02</t>
  </si>
  <si>
    <t>07.02.01</t>
  </si>
  <si>
    <t>07.02.02</t>
  </si>
  <si>
    <t>07.02.03</t>
  </si>
  <si>
    <t>07.03</t>
  </si>
  <si>
    <t>07.04</t>
  </si>
  <si>
    <t>07.05</t>
  </si>
  <si>
    <t>08</t>
  </si>
  <si>
    <t>08.01</t>
  </si>
  <si>
    <t>08.02</t>
  </si>
  <si>
    <t>08.03</t>
  </si>
  <si>
    <t>08.04</t>
  </si>
  <si>
    <t>08.05</t>
  </si>
  <si>
    <t>08.06</t>
  </si>
  <si>
    <t>08.07</t>
  </si>
  <si>
    <t>08.08</t>
  </si>
  <si>
    <t>08.09</t>
  </si>
  <si>
    <t>08.10</t>
  </si>
  <si>
    <t>08.11</t>
  </si>
  <si>
    <t>09</t>
  </si>
  <si>
    <t>09.01</t>
  </si>
  <si>
    <t>09.02</t>
  </si>
  <si>
    <t>09.03</t>
  </si>
  <si>
    <t>09.04</t>
  </si>
  <si>
    <t>09.05</t>
  </si>
  <si>
    <t>09.06</t>
  </si>
  <si>
    <t>09.07</t>
  </si>
  <si>
    <t>09.08</t>
  </si>
  <si>
    <t>10.01</t>
  </si>
  <si>
    <t>10.02</t>
  </si>
  <si>
    <t>10.03</t>
  </si>
  <si>
    <t>10.04</t>
  </si>
  <si>
    <t>10.04.01</t>
  </si>
  <si>
    <t>10.04.02</t>
  </si>
  <si>
    <t>10.05</t>
  </si>
  <si>
    <t>10.06</t>
  </si>
  <si>
    <t>10.07</t>
  </si>
  <si>
    <t>10.08</t>
  </si>
  <si>
    <t>11.01</t>
  </si>
  <si>
    <t>11.02</t>
  </si>
  <si>
    <t>11.03</t>
  </si>
  <si>
    <t>11.04</t>
  </si>
  <si>
    <t>11.05</t>
  </si>
  <si>
    <t>11.06</t>
  </si>
  <si>
    <t>Befundaufnahme; Zweitmeinung</t>
  </si>
  <si>
    <t>Befundaufnahme beim Schüler</t>
  </si>
  <si>
    <t>Zuschlag für Behandlung im Spital/Heim oder in der Wohnung des Patienten an Sonn- und Feiertagen</t>
  </si>
  <si>
    <t>Spital-/Heimbesuch bei laufender Behandlung</t>
  </si>
  <si>
    <t>Grundtaxe für Arbeitsplatzdesinfektion</t>
  </si>
  <si>
    <t>Wegentschädigung von 07.00 bis 20.00 Uhr pro km (ab 2. km)</t>
  </si>
  <si>
    <t>Wegentschädigung von 20.00 bis 07.00 Uhr pro km (ab 2. km)</t>
  </si>
  <si>
    <t>Die UVG-Versicherer archivieren die Zahnröntgenbilder während 30 Jahren. Die Bilder sind daher in UVG-Fällen nach Abschluss der Behandlung dem Versicherer zu übergeben</t>
  </si>
  <si>
    <t>Im Verkehr mit den Versicherern ist 1 Bild in fotografischer Qualität in gedruckter Form inbegriffen.</t>
  </si>
  <si>
    <t>Schädelteilaufnahme</t>
  </si>
  <si>
    <t>Orthopantomographie (Panoramaschichtaufnahme)</t>
  </si>
  <si>
    <t>Gesichtsbogenübertragung mit Mittelwerteinstellung</t>
  </si>
  <si>
    <t>Aufzeichnen der sagittalen Kondylenbahn</t>
  </si>
  <si>
    <t>Remontage totale Prothesen nach Prof. Gerber</t>
  </si>
  <si>
    <t>Einsatz des Operationsmikroskopes</t>
  </si>
  <si>
    <t>Fluorlack bis 4 Zähne</t>
  </si>
  <si>
    <t>Reine Gingivitis oder marginale Parodontitis mit Sondierungstiefen bis ca. 4 mm, kein Furkationsbefall, funktionell unwesentliche Probleme</t>
  </si>
  <si>
    <t>Parodontitis mit multiplen Sondierungstiefen bis 6 mm, kein oder vereinzelter Furkationsbefall, funktionell relevante Probleme</t>
  </si>
  <si>
    <t>Fortgeschrittene Parodontitis mit multiplen Sondierungstiefen über 6 mm, generalisierter Furkationsbefall, funktionell gravierende Probleme</t>
  </si>
  <si>
    <t>Überschussentfernung Füllung</t>
  </si>
  <si>
    <t>Überschussentfernung Krone</t>
  </si>
  <si>
    <t>Rezessionsdeckung mit Entnahme, pro Zahn</t>
  </si>
  <si>
    <t>Dreieckslappenoperation/Kronenverlängerung, pro Zahn; Rezessionsdeckung ohne Entnahme, pro Zahn</t>
  </si>
  <si>
    <t>Jede weitere Dreieckslappenoperation/Kronenverlängerung in der selben Sitzung, pro Zahn; jede weitere Rezessionsdeckung ohne Entnahme in derselben Sitzung, pro Zahn</t>
  </si>
  <si>
    <t>Parodontaloperation Einzelzahn oder Lappenoperation, distal des letzten Zahnes</t>
  </si>
  <si>
    <t>Lappenoperation, Kombination</t>
  </si>
  <si>
    <t>Massnahmen für Attachment</t>
  </si>
  <si>
    <t>Parodontalabszess</t>
  </si>
  <si>
    <t>Nachbehandlung nach Parodontaloperation</t>
  </si>
  <si>
    <t>Einbau von Hilfsteilen in Kunststoffschiene, erster Interdentalraum</t>
  </si>
  <si>
    <t>Entfernung einer interdental geklebten Schiene, pro Interdentalraum</t>
  </si>
  <si>
    <t>Funktionsbefund</t>
  </si>
  <si>
    <t>Erhebung des Muskelbefundes</t>
  </si>
  <si>
    <t>Beinhaltet die Palpation der gesamten Kaumuskulatur</t>
  </si>
  <si>
    <t>Feststellung der Kieferrelation (sagittal, transversal, vertikal) und des Okklusionskonzeptes, mit Anfärbung</t>
  </si>
  <si>
    <t>Feststellung und Anfärbung vorzeitiger Kontakte RKP/IKP bzw. von Gleithindernissen</t>
  </si>
  <si>
    <t>Anfärbung vorzeitiger Kontakte</t>
  </si>
  <si>
    <t>Feststellen orofacialer Parafunktionen</t>
  </si>
  <si>
    <t>Palpation der Kiefergelenke</t>
  </si>
  <si>
    <t>Okklusionsanalyse</t>
  </si>
  <si>
    <t>Einschleifplan</t>
  </si>
  <si>
    <t>Tiefziehschiene, pro Kiefer</t>
  </si>
  <si>
    <t>Kunststoffschiene</t>
  </si>
  <si>
    <t>Michiganschiene</t>
  </si>
  <si>
    <t>Semipermanente Schiene Metall</t>
  </si>
  <si>
    <t>Pivotierungsschiene</t>
  </si>
  <si>
    <t>Instruktion von Wärme- und Kältetherapie; Massage</t>
  </si>
  <si>
    <t>Instruktion Physiotherapie</t>
  </si>
  <si>
    <t>Behandlung mit Ultraschall/Sollux/Mikro- oder Kurzwellen/UV</t>
  </si>
  <si>
    <t>Zahnextraktion, einfach</t>
  </si>
  <si>
    <t>Zahnextraktion, aufwändig</t>
  </si>
  <si>
    <t>Hemisektion oder Wurzelamputation</t>
  </si>
  <si>
    <t>Aufwändige Massnahmen zur Kammerhaltung</t>
  </si>
  <si>
    <t>Kleine Exzision</t>
  </si>
  <si>
    <t>Probeexzision; Exzision eines Reizfibroms, Papilloms oder einer Mukozele</t>
  </si>
  <si>
    <t>Exzision</t>
  </si>
  <si>
    <t>Speichelsteinentfernung, im Mündungsbereich</t>
  </si>
  <si>
    <t>Fremdkörperenetfernung aus Weichteilen</t>
  </si>
  <si>
    <t>Fremdkörperentfernung</t>
  </si>
  <si>
    <t>Vestibulumplastik, pro Kiefer</t>
  </si>
  <si>
    <t>Mundbodenplastik</t>
  </si>
  <si>
    <t>Explorative Aufklappung</t>
  </si>
  <si>
    <t>Unterfüttern einer Platte</t>
  </si>
  <si>
    <t>Abszesseröffnung</t>
  </si>
  <si>
    <t>Eröffnung Logenabszess</t>
  </si>
  <si>
    <t>Zystenoperation, ohne Auffüllen des Knochenhohlraumes</t>
  </si>
  <si>
    <t>Zystenoperation, mit Auffüllen des Knochenhohlraumes</t>
  </si>
  <si>
    <t>Revision am Alveolarfortsatz; Entfernung von ostitischen Herden oder Knochensplittern, als alleiniger Eingriff, pro Sextant</t>
  </si>
  <si>
    <t>Entfernung eines gutartigen Tumors im Alveolarfortsatzbereich, bis 1 cm im Durchmesser</t>
  </si>
  <si>
    <t>Wiedereröffnung bei 2-phasigen Implantaten, bzw. Distanzoperation</t>
  </si>
  <si>
    <t>Entfernung von nicht eingeheilten, gelockerten Implantaten</t>
  </si>
  <si>
    <t>Knochenaugmentation, als selbstständiger Eingriff</t>
  </si>
  <si>
    <t>Entfernung der Membran</t>
  </si>
  <si>
    <t>Spülung der Kieferhöhle durch die Fossa canina</t>
  </si>
  <si>
    <t>Plastischer Verschluss einer Mund-Antrum-Verbindung mit vestibulärem oder palatinalem Lappen, als alleiniger Eingriff</t>
  </si>
  <si>
    <t>Replantation oder Reposition eines Zahnes</t>
  </si>
  <si>
    <t>Reposition von geschlossenen Alveolarfortsatzfrakturen, bei Dislokation mit Stufenbildung, leicht reponierbar</t>
  </si>
  <si>
    <t>Reposition von geschlossenen Alveolarfortsatzfrakturen, bei Dislokation mit Stufenbildung und Verkeilung der Fragmente</t>
  </si>
  <si>
    <t>Entfernung einer einzementierten Schiene</t>
  </si>
  <si>
    <t>Entfernung einer einligierten Schiene</t>
  </si>
  <si>
    <t>Wiedereinzementierung einer Schiene</t>
  </si>
  <si>
    <t>TTS-Schiene</t>
  </si>
  <si>
    <t>Kleine Korrekturoperation wie Lippenvorumschneidung, Lippenverdünnung, Lippenrotkorrektur</t>
  </si>
  <si>
    <t>Whistling deformity-Korrektur; Lippenrotverdickung; Lippenweissverlängerung; Amorbogenbildung</t>
  </si>
  <si>
    <t>Alveolarfortsatzosteotomie vertikal, als selbstständiger Eingriff</t>
  </si>
  <si>
    <t>Kinn- oder Korpusosteotomie, mit unvollständiger Durchtrennung des Unterkiefers</t>
  </si>
  <si>
    <t>Operationsplanung an Modellen</t>
  </si>
  <si>
    <t>Diagnostisches Set-Up</t>
  </si>
  <si>
    <t>Diskus- und/oder Köpfchenexstirpation; modellierende Arthroplastik, pro Seite</t>
  </si>
  <si>
    <t>Kürettage eines osteomyelitischen Herdes</t>
  </si>
  <si>
    <t>Inzision und Drainage bei dentogenen Logenabszessen, Zugang von extraoral</t>
  </si>
  <si>
    <t>Operative Entfernung maligner Mund- und Kiefertumoren, T1 bis T3</t>
  </si>
  <si>
    <t>Operative Entfernung maligner Mund- und Kiefertumoren, mit Infiltration der Nachbarstrukturen, T4</t>
  </si>
  <si>
    <t>Operative Entfernung maligner Mund- und Kiefertumoren, bei gleichzeitiger Kieferresektion</t>
  </si>
  <si>
    <t>Unterkieferrekonstruktion, nach durchgehender Unterkieferresektion</t>
  </si>
  <si>
    <t>Mundbodenplastik mit Durchtrennung des Musculus mylohyoideus</t>
  </si>
  <si>
    <t>Vitalamputation; notfallmässige Trepanation und Einlage ins Pulpakavum</t>
  </si>
  <si>
    <t>Unter Endometrie fallen alle Methoden, welche eine reproduzierbare, exakte Längeneinstellung der Wurzelkanalinstrumente ermöglichen; sei dies mit Unterstützung von elektrischen Messgeräten oder metrischen Hilfsmitteln</t>
  </si>
  <si>
    <t xml:space="preserve">Wurzelkanalfüllung, bei vorhandenen Endometriedaten, 1 Kanal </t>
  </si>
  <si>
    <t>Wurzelkanalfüllung, bei vorhandenen Endometriedaten, 2 Kanäle</t>
  </si>
  <si>
    <t>Wurzelkanalfüllung, bei vorhandenen Endometriedaten, 3 Kanäle</t>
  </si>
  <si>
    <t>Apexifikation oder Perforationsverschluss</t>
  </si>
  <si>
    <t>Bleichen von vitalen Zähnen (Homebleaching), pro Kiefer</t>
  </si>
  <si>
    <t>Provisorische Füllung (Schnellverschluss)</t>
  </si>
  <si>
    <t>Glasionomerzement, einflächig</t>
  </si>
  <si>
    <t>Glasionomerzement, zweiflächig</t>
  </si>
  <si>
    <t>Glasionomerzement, dreiflächig</t>
  </si>
  <si>
    <t>Amalgamhöckeraufbau</t>
  </si>
  <si>
    <t xml:space="preserve">Politur Amalgamfüllung, drei- oder mehrflächig  </t>
  </si>
  <si>
    <t>Aufpolieren und Rekonturieren einer alten Amalgamfüllung, pro Füllung</t>
  </si>
  <si>
    <t>Kompositaufbau Prämolar/Milchmolar</t>
  </si>
  <si>
    <t>Keramikarbeiten werden nur in kariesfreien oder sanierten Gebissen als wirtschaftlich und zweckmässig betrachtet</t>
  </si>
  <si>
    <t>Keramik-/Kunststoff-Inlay, indirekt, zweiflächig</t>
  </si>
  <si>
    <t>Keramik-/Kunststoff-Inlay, indirekt, dreiflächig oder mit Höckerüberdeckung</t>
  </si>
  <si>
    <t>Cerec, einflächig</t>
  </si>
  <si>
    <t>Cerec, zweiflächig</t>
  </si>
  <si>
    <t>Cerec, dreiflächig</t>
  </si>
  <si>
    <t>Cerec, Overlay</t>
  </si>
  <si>
    <t>Kunststoff-Inlay, direkt, einflächig</t>
  </si>
  <si>
    <t>Wird von den Versicherern nicht vergütet</t>
  </si>
  <si>
    <t>Kunststoff-Inlay, direkt, zweiflächig</t>
  </si>
  <si>
    <t>Kunststoff-Inlay, direkt, dreiflächig</t>
  </si>
  <si>
    <t>Cerec-Veneer</t>
  </si>
  <si>
    <t>Fissurenversiegelung, pro Zahn</t>
  </si>
  <si>
    <t>Erweiterte Fissurenversiegelung, pro Zahn</t>
  </si>
  <si>
    <t xml:space="preserve">Goldgussfüllung, indirekt, einflächig </t>
  </si>
  <si>
    <t>Goldgussfüllung, indirekt, zweiflächig</t>
  </si>
  <si>
    <t>Goldgussfüllung, indirekt, dreiflächig oder mit Höckerüberdeckung</t>
  </si>
  <si>
    <t>Totalprothese Ober- oder Unterkiefer</t>
  </si>
  <si>
    <t>Immediat- oder Sofortprothese</t>
  </si>
  <si>
    <t>Provisorische Kunststoffprothese; Nylonprovisorium; Kunststoffprothese mit 2 Drahtklammern</t>
  </si>
  <si>
    <t>Modellgussprothese</t>
  </si>
  <si>
    <t>Nachsorge, mit Retouche</t>
  </si>
  <si>
    <t>Nachsorge, ohne Retouche</t>
  </si>
  <si>
    <t>Reparatur, ohne Abformung, ohne Inspektion</t>
  </si>
  <si>
    <t>Reparatur, ohne Abformung, mit Inspektion</t>
  </si>
  <si>
    <t>Reparatur, mit Abformung</t>
  </si>
  <si>
    <t>Reparatur, mit Abformung und Abformung Gegenbiss</t>
  </si>
  <si>
    <t>Unterfütterung Totalprothese, indirekt</t>
  </si>
  <si>
    <t>Unterfütterung Teilprothese, indirekt</t>
  </si>
  <si>
    <t>Unterfütterung Totalprothese, direkt</t>
  </si>
  <si>
    <t>Unterfütterung Teilprothese, direkt</t>
  </si>
  <si>
    <t>Provisorische Unterfütterung Prothese und Aushärtung im Drucktopf</t>
  </si>
  <si>
    <t>Übrige Kronenversorgung</t>
  </si>
  <si>
    <t>Zwischenglied/Flieger, unverblendet</t>
  </si>
  <si>
    <t>Zwischenglied/Flieger, verblendet</t>
  </si>
  <si>
    <t>VMK- oder vollkeramisches Zwischenglied/Flieger</t>
  </si>
  <si>
    <t>Adhäsiv-/Fliegerbrücke, 1 Pfeiler</t>
  </si>
  <si>
    <t>Vorfabrizierte Stahlkrone</t>
  </si>
  <si>
    <t>Provisorische Kunststoffkrone, direkt nach Vorabformung</t>
  </si>
  <si>
    <t>Provisorische Brücke, direkt nach Vorabformung, 3-gliedrig</t>
  </si>
  <si>
    <t>Aufbau mit plastischem Material</t>
  </si>
  <si>
    <t>Das provisorische Zementieren wird von den Versicherern nur in medizinisch begründeten Fällen übernommen.</t>
  </si>
  <si>
    <t>Provisorisches Zementieren, pro Pfeiler</t>
  </si>
  <si>
    <t>Ist im Prinzip in den Leistungen enthalten. Findet nur Anwendung als separate Einzelleistung bei Änderungen an prothetischen Arbeiten</t>
  </si>
  <si>
    <t>Lötfixation, ohne Sägen, pro Lötstelle</t>
  </si>
  <si>
    <t>Lötfixation, mit Sägen, pro Lötstelle</t>
  </si>
  <si>
    <t>Einarbeitungsaufwand für eine neue Krone unter bestehender Klammer</t>
  </si>
  <si>
    <t>Ersatz einer Facette</t>
  </si>
  <si>
    <t>Entfernen eines Stiftes oder einer Schraube</t>
  </si>
  <si>
    <t>Bearbeitung eines diagnostischen Set-Up</t>
  </si>
  <si>
    <t>Durchzeichnung des FR</t>
  </si>
  <si>
    <t>Cephalometrisches Set-Up, Überdeckung</t>
  </si>
  <si>
    <t>Retentionsplatte</t>
  </si>
  <si>
    <t>Alignerbehandlung einfach</t>
  </si>
  <si>
    <t>Reverse Headgear (z.B. Delaire)</t>
  </si>
  <si>
    <t>Messingligatur oder De-Impactor zum Aufrichten von teilretinierten Zähnen, pro Interdentalraum</t>
  </si>
  <si>
    <t>Anbringen von Hilfsteilen an Bändern und Bögen, pro Hilfsteil</t>
  </si>
  <si>
    <t>Anpassen und Einzementieren eines Bandes</t>
  </si>
  <si>
    <t>Direktes oder indirektes Aufkleben von Brackets oder Hilfsteilen, pro Bracket oder Hilfsteil</t>
  </si>
  <si>
    <t>Lip Bumper</t>
  </si>
  <si>
    <t>Bogen, vorgefertigt</t>
  </si>
  <si>
    <t>Bogen, individualisiert, einfach</t>
  </si>
  <si>
    <t>Bogen, individualisiert, komplex</t>
  </si>
  <si>
    <t>Burstone Mechanik</t>
  </si>
  <si>
    <t>Segmentbogen, aktiv mit Loop</t>
  </si>
  <si>
    <t>Segmentbogen, ohne Biegungen</t>
  </si>
  <si>
    <t>Lückenschlussbogen, mit mindestens 3 Loops</t>
  </si>
  <si>
    <t>Drahtretainer, geklebt, im Munde hergestellt</t>
  </si>
  <si>
    <t>Drahtretainer, geklebt, im Labor hergestellt</t>
  </si>
  <si>
    <t>Apparatur für forcierte Dehnung/Distraktor</t>
  </si>
  <si>
    <t>Gegossene Herbstapparatur, bimaxillär einzementiert</t>
  </si>
  <si>
    <t>Alignerbehandlung mit Präzisionsabdruck und virtuellem Set-Up, durch Behandler bearbeitet</t>
  </si>
  <si>
    <t>Alignerbehandlung, Anbringen von Attachments</t>
  </si>
  <si>
    <t>Alignerbehandlung, Kontrollsitzung</t>
  </si>
  <si>
    <t>Kieferorthopädische Kontrollsitzung, mit einfacher Beurteilung des Behandlungsverlaufs</t>
  </si>
  <si>
    <t>Aus- und Einligieren eines bestehenden Bogens oder eines Segmentbogens</t>
  </si>
  <si>
    <t>Reparaturen und Änderungen, ohne Abformung (z.B. Einbau einer Feder oder eines Elementes)</t>
  </si>
  <si>
    <t>Reparaturen und Änderungen, mit Abformung</t>
  </si>
  <si>
    <t>Anbringen eines okklusalen Aufbisses</t>
  </si>
  <si>
    <t>Voraktivieren oder Rückstellen eines bimaxillären Apparates, direkt am Patienten</t>
  </si>
  <si>
    <t>Voraktivieren oder Rückstellen eines bimaxillären Apparates, im Labor</t>
  </si>
  <si>
    <t>Wiederaufkleben eines Brackets oder Hilfsteiles</t>
  </si>
  <si>
    <t>Entfernung eines Bandes oder Hilfsteils, ohne Reinigung</t>
  </si>
  <si>
    <t>Platte, weich, unterfüttert</t>
  </si>
  <si>
    <t>Revisionsarbeiten an Platte</t>
  </si>
  <si>
    <t>Anpassung einer extraoralen Bandage</t>
  </si>
  <si>
    <t>Operative Anschlingung eines retinierten Zahnes, mit geklebtem Hilfsteil</t>
  </si>
  <si>
    <t>Insertion einer Mini-Screw, pro Schraube</t>
  </si>
  <si>
    <t>Insertion eines Ortho-Gaumenimplantates</t>
  </si>
  <si>
    <t>Entfernung eines Ortho-Gaumenimplantats</t>
  </si>
  <si>
    <t>Befundaufnahme beim Notfallpatienten zwischen 20.00 Uhr und 07.00 Uhr</t>
  </si>
  <si>
    <t>Zuschlag für Behandlung im Spital/Heim oder in der Wohnung des Patienten zwischen 07.00 und 20.00 Uhr</t>
  </si>
  <si>
    <t>Zuschlag für Behandlung im Spital/Heim oder in der Wohnung des Patienten, die zwischen 20.00 und 07.00 Uhr verlangt und ausgeführt wird</t>
  </si>
  <si>
    <t>Bindegewebstransplantat, pro Zahn/Implantat</t>
  </si>
  <si>
    <t>Abänderung/Reparatur einer bestehenden Schiene, aufwändig, mit Abdruck</t>
  </si>
  <si>
    <t>Nur verrechenbar im Zusammenhang mit einem chirurgischen Eingriff</t>
  </si>
  <si>
    <t>Sekundäre Korrrektur des Knochens bei Gaumenspalte, mit ein- oder beidseitiger Kieferspalte</t>
  </si>
  <si>
    <t>Sagittale oder andere, den Unterkiefer völlig durchtrennende Osteotomie, pro Stelle</t>
  </si>
  <si>
    <t>Wurzelbehandlung in einer Sitzung, mit Endometrie, 1 Kanal</t>
  </si>
  <si>
    <t>Wurzelbehandlung in einer Sitzung, mit Endometrie, 2 Kanäle</t>
  </si>
  <si>
    <t>Wurzelbehandlung in einer Sitzung, mit Endometrie, 3 Kanäle</t>
  </si>
  <si>
    <t xml:space="preserve">Amalgamfüllung, zweiflächig </t>
  </si>
  <si>
    <t xml:space="preserve">Amalgamfüllung, dreiflächig </t>
  </si>
  <si>
    <t>Politur Amalgamfüllung, ein- oder zweiflächig</t>
  </si>
  <si>
    <t xml:space="preserve">Kompositfüllung, einflächig </t>
  </si>
  <si>
    <t>Kompositfüllung, interdental Front</t>
  </si>
  <si>
    <t>Kompositfüllung Prämolar/Milchmolar, dreiflächig</t>
  </si>
  <si>
    <t>Keramik-/Kunststoff-Inlay, indirekt, einflächig</t>
  </si>
  <si>
    <t>Kunststoff-Schale, konfektioniert, pro Schale</t>
  </si>
  <si>
    <t>Porzellanschale, konfektioniert, pro Schale</t>
  </si>
  <si>
    <t>Kunststoff- oder Porzellanschale, im Labor hergestellt, pro Schale</t>
  </si>
  <si>
    <t>Kunststoffprothese mit mehr als 2 Drahtklammern oder mit Gussklammern</t>
  </si>
  <si>
    <t>Fixation der Retention, direkt im Munde, pro Retention</t>
  </si>
  <si>
    <t>Kronenversorgung, im Oberkiefer-Frontbereich</t>
  </si>
  <si>
    <t>Gegossener Stumpfaufbau, direkt</t>
  </si>
  <si>
    <t>Gegossener Stumpfaufbau, indirekt</t>
  </si>
  <si>
    <t>Rezementieren 3-gliedrige Brücke, pro Brücke</t>
  </si>
  <si>
    <t>Wiederbefestigen einer Adhäsivbrücke, pro Pfeiler</t>
  </si>
  <si>
    <t>Kleben, pro Klebestelle</t>
  </si>
  <si>
    <t>Zystenoperation zur Nasen- oder Kieferhöhle</t>
  </si>
  <si>
    <t>Revision am Alveolarfortsatz</t>
  </si>
  <si>
    <t>Wiedereröffnungsoperation</t>
  </si>
  <si>
    <t>Augmentation bei Implantation</t>
  </si>
  <si>
    <t>Verschluss einer Mund-Antrum-Verbindung</t>
  </si>
  <si>
    <r>
      <t>Implantatgetragenes Retentionselement</t>
    </r>
    <r>
      <rPr>
        <sz val="12"/>
        <color indexed="52"/>
        <rFont val="Helvetica Neue"/>
      </rPr>
      <t/>
    </r>
  </si>
  <si>
    <t>01.14</t>
  </si>
  <si>
    <t>01.15</t>
  </si>
  <si>
    <t>11.07</t>
  </si>
  <si>
    <t>Wird von den Versicherern nach UV/MV/IV nicht vergütet</t>
  </si>
  <si>
    <t>Z.B. Kiefergelenk oder UK seitlich getrennt</t>
  </si>
  <si>
    <t>Gilt auch wenn zusätzlicher Aufwand zur Abdichtung bei weniger als 4 Zähnen notwendig</t>
  </si>
  <si>
    <t>Darf nicht für die Abdrucknahme verrechnet werden</t>
  </si>
  <si>
    <t>Inklusive Entnahme und Wundversorgung der Entnahmestelle; als alleiniger Eingriff</t>
  </si>
  <si>
    <t>Exklusive Transplantat</t>
  </si>
  <si>
    <t>Intraoperative Diagnose zwingt zum Umplanen.</t>
  </si>
  <si>
    <t>Inklusive apikale Kürettage</t>
  </si>
  <si>
    <t>Inklusive Drainage</t>
  </si>
  <si>
    <t>• Inklusive Abformung
• Zahntechnische Laborleistung separat verrechenbar</t>
  </si>
  <si>
    <t>Maximal 4 Nähte verrechenbar</t>
  </si>
  <si>
    <t>• Exklusive Wurzelbehandlung
• Exklusive Schienung</t>
  </si>
  <si>
    <t>Exklusive Schienung</t>
  </si>
  <si>
    <t>• Inklusive individuellem Abdruck
• Zahntechnische Laborleistung separat verrechenbar</t>
  </si>
  <si>
    <t>•  Set-up der skelettalen und dentalen Strukturen anhand von vermessbaren Röntgenaufnahmen und Modellen im Hinblick auf mehrteilige Osteotomien. 
•  Gilt auch für Navigationsplanung oder 3D-Simulation.
•  Zahntechnische Laborleistung separat verrechenbar</t>
  </si>
  <si>
    <t>Für allogenes Transplantat, Xenotransplantat und alloplastisches Material wird der Einstandspreis plus 20% vergütet.</t>
  </si>
  <si>
    <t>• Inklusive Nähte
• Exklusive Transplantate</t>
  </si>
  <si>
    <t>Exklusive Verschluss</t>
  </si>
  <si>
    <t>• Inklusive provisorischer Füllung, Aufbereitung und Einlage; 
• Exklusive Kofferdam
• pro Zahn und Sitzung
• Maximal 3 Sitzungen pro Zahn verrechenbar</t>
  </si>
  <si>
    <t>Gilt auch für Milchzähne
Werden mehrere Füllungen in der gleichen Sitzung gemacht, so berechnet sich die höher bewertete als 1. Füllung.</t>
  </si>
  <si>
    <t>Werden mehrere Füllungen in der gleichen Sitzung gemacht, so berechnet sich die höher bewertete als 1. Füllung</t>
  </si>
  <si>
    <t>Gilt auch beim adhäsiven Zementieren</t>
  </si>
  <si>
    <t>• Exklusive Wurzelkappe
• Zahntechnische Laborleistung separat verrechenbar</t>
  </si>
  <si>
    <t xml:space="preserve"> Inklusive Vorabformung</t>
  </si>
  <si>
    <t>• PP-Bandbreite: abhängig von der Art der Versorgung auswählen - deckt von der Teilkrone bis zur Teleskopkrone alle Varianten ab.
• Zahntechnische Laborleistung separat verrechenbar</t>
  </si>
  <si>
    <t>• Pro Zwischenglied
• Zahntechnische Laborleistung separat verrechenbar</t>
  </si>
  <si>
    <t>• Unabhängig von der Anzahl Zwischenglieder
• Zahntechnische Laborleistung separat verrechenbar</t>
  </si>
  <si>
    <t>Gilt auch für Milchmolaren</t>
  </si>
  <si>
    <t>Gilt auch für Kunststoffkrone direkt in der KZM</t>
  </si>
  <si>
    <t>Längerfristige Provisorien sind solche, bei welchen mit einer Tragedauer von mindestens 1 Jahr gerechnet wird. 
Bei Jugendlichen können sie auch mit einer Metallverstärkung versehen sein.</t>
  </si>
  <si>
    <t>• Inklusive Überabdruck
• Zahntechnische Laborleistung separat verrechenbar</t>
  </si>
  <si>
    <t>Gilt auch für das Entfernen definitiv zementierter Kronen und Brücken zur Wiederverwendung (Coronaflex)</t>
  </si>
  <si>
    <t>• Inklusive Abdrucknahme
• Zahntechnische Laborleistung separat verrechenbar</t>
  </si>
  <si>
    <t>• Osamu-Retainer oder ähnliches
• Zahntechnische Laborleistung separat verrechenbar</t>
  </si>
  <si>
    <t>Inklusive Ein- und Ausligieren; alle Materialien und Dimensionen</t>
  </si>
  <si>
    <t>Inklusive Sectionals oder Torquing Arch</t>
  </si>
  <si>
    <t>• Inklusive Abgabe von Alignern
• Nur nach Rücksprache mit den Versicherern verrechenbar</t>
  </si>
  <si>
    <t>Z.B. Criss Cross, Dehnspaltenmessung und ähnliches</t>
  </si>
  <si>
    <t>Inklusive allfällige Änderungen</t>
  </si>
  <si>
    <t>• Inklusive Herstellung
• Zahntechnische Laborleistung separat verrechenbar</t>
  </si>
  <si>
    <t>Inklusive Einschleifen</t>
  </si>
  <si>
    <t>Inklusive Reinigen und Ätzen</t>
  </si>
  <si>
    <t>Inklusive kleinere Reparaturen</t>
  </si>
  <si>
    <t>Inklusive Demontage von Hilfsteilen</t>
  </si>
  <si>
    <t>Konsultation</t>
  </si>
  <si>
    <t>Röntgen, inkl. Beurteilung</t>
  </si>
  <si>
    <t>DVT Digitale Volumentomografie</t>
  </si>
  <si>
    <t>Laseranwendung</t>
  </si>
  <si>
    <t>Befundaufnahme, Mundhygiene, Tabakprävention und Motivierung</t>
  </si>
  <si>
    <t>+ Jedes weitere Bindegewebstransplantat in derselben Sitzung, pro Zahn/Implantat,</t>
  </si>
  <si>
    <t>+ Jede weitere Rezessionsdeckung mit Entnahme in derselben Sitzung</t>
  </si>
  <si>
    <t>Aufsuchen von Schliff-Facetten und Bestimmung der Bruxofacetteneinstellung oder Erfassung von orofacialen Parafunktionen, mit Anfärbung</t>
  </si>
  <si>
    <t>Abänderung/Reparatur einer bestehenden Schiene im Mund, einfach</t>
  </si>
  <si>
    <t>+ Jede weitere Wurzelspitzenresektion in der gleichen Aufklappung, pro Wurzel</t>
  </si>
  <si>
    <t>+ Jede weitere Wurzelspitzenresektion mit retrogradem Verschluss in gleicher Aufklappung, pro Wurzel</t>
  </si>
  <si>
    <t>Endodontologie</t>
  </si>
  <si>
    <t>Wurzelkanalfüllung</t>
  </si>
  <si>
    <t>+ Wurzelbehandlung in einer Sitzung, mit Endometrie, jeder weitere Kanal</t>
  </si>
  <si>
    <t>+ Amalgamfüllung, einflächig, jede weitere in der gleichen Sitzung und im gleichen Quadrant</t>
  </si>
  <si>
    <t>Amalgamfüllung, einflächig</t>
  </si>
  <si>
    <t>Amalgamfüllungen, exklusive Unterfüllung und Politur</t>
  </si>
  <si>
    <t>+ Amalgamfüllung, zweiflächig, jede weitere in der gleichen Sitzung und im gleichen Quadrant</t>
  </si>
  <si>
    <t>+ Amalgamfüllung, dreiflächig, jede weitere in der gleichen Sitzung und im gleichen Quadrant</t>
  </si>
  <si>
    <t>+ Amalgamhöckeraufbau, jeder weitere in der gleichen Sitzung und im gleichen Quadrant</t>
  </si>
  <si>
    <t>+ Komposit-Füllung, einflächig, jede weitere in der gleichen Sitzung und im gleichen Sextant</t>
  </si>
  <si>
    <t>+ Kompositfüllung, interdental Front, jede weitere in der gleichen Sitzung und im gleichen Sextant</t>
  </si>
  <si>
    <t>Kompositeckenaufbau; -Inzisalkantenrekonstruktion</t>
  </si>
  <si>
    <t>+ Kompositeckenaufbau; -Inzisalkantenrekonstruktion, jede(r) weitere in der gleichen Sitzung und im gleichen Sextant</t>
  </si>
  <si>
    <t>Komposit-Füllung, Molar, zweiflächig</t>
  </si>
  <si>
    <t>+ Komposit-Füllung, Molar, zweiflächig, jede weitere in der gleichen Sitzung</t>
  </si>
  <si>
    <t>+ Kompositfüllung Prämolar/Milchmolar, dreiflächig, jede weitere in der gleichen Sitzung und im gleichen Sextant</t>
  </si>
  <si>
    <t>Komposit-Füllung, Molar, dreiflächig,</t>
  </si>
  <si>
    <t>+ Komposit-Füllung, Molar, dreiflächig, jede weitere in der gleichen Sitzung und im gleichen Sextant</t>
  </si>
  <si>
    <t>+ Kompositaufbau Prämolar/Milchmolar, jeder weitere in der gleichen Sitzung und im gleichen Sextant</t>
  </si>
  <si>
    <t>+ Kompositaufbau, Molar, 1 und 2 Höcker, jeder weitere in der gleichen Sitzung und im gleichen Sextant</t>
  </si>
  <si>
    <t>+ Kompositaufbau, Molar, 3 und 4 Höcker, jeder weitere in der gleichen Sitzung und im gleichen Sextant</t>
  </si>
  <si>
    <t>Keramik- und Kunststoff-Inlay, direkt, exkl. Bonding</t>
  </si>
  <si>
    <t>Reparatur, Zuschlag pro Klammer</t>
  </si>
  <si>
    <t>Reparatur, Zuschlag pro Zahn</t>
  </si>
  <si>
    <t>Konditionierung oder provisorische Unterfütterung der Prothese</t>
  </si>
  <si>
    <t>Zwischenglied/Flieger</t>
  </si>
  <si>
    <t>Adhäsivbrücken</t>
  </si>
  <si>
    <t>Entfernung provisorisch zementierter 3-gliedriger Brücken, pro Brücke</t>
  </si>
  <si>
    <t>+ Entfernung provisorisch zementierter 3-gliedriger Brücken, jeder weitere Pfeiler</t>
  </si>
  <si>
    <t>+ Rezementieren 3-gliedrige Brücke, jeder weitere Pfeiler</t>
  </si>
  <si>
    <t>Nachkontrolle von komplexen Kronen-, Brückenarbeiten</t>
  </si>
  <si>
    <t>+ Operative Anschlingung eines weiteren Zahnes mit geklebtem Hilfsteil unter gleicher Schnittführung</t>
  </si>
  <si>
    <t>Knöcherne Verankerungen</t>
  </si>
  <si>
    <t>M</t>
  </si>
  <si>
    <t>Behandlung durch Dentalhygienikerin/ Prophylaxeassistentin</t>
  </si>
  <si>
    <t>+ Jede weitere Wiedereröffnung bei 2-phasigen Implantaten, in der gleichen Sitzung</t>
  </si>
  <si>
    <t>05.05.</t>
  </si>
  <si>
    <t>Triage in der Schule, inkl. Dentalassistentin, pro 15 Min.</t>
  </si>
  <si>
    <t>Triage in der Praxis, inkl. Dentalassistentin, pro 15 Min.</t>
  </si>
  <si>
    <t>Instruktion und Aufklärung des Patienten</t>
  </si>
  <si>
    <t>Zuschlag auswärts zwischen 07.00 und 20.00 Uhr</t>
  </si>
  <si>
    <t>Zuschlag auswärts, dringliche Behandlung</t>
  </si>
  <si>
    <t>Zuschlag auswärts an Sonn- und Feiertagen</t>
  </si>
  <si>
    <t>Ausführliches Attest für die freiwillige Zahnpflegekostenversicherung</t>
  </si>
  <si>
    <t>UVG-, MVG- oder KVG-Formular</t>
  </si>
  <si>
    <t>Vitalitätsprobe 1 bis 6 Zähne</t>
  </si>
  <si>
    <t>Vitalitätsprobe pro Kiefer, 7 und mehr Zähne</t>
  </si>
  <si>
    <t>Plaqueindex, pro Sextant</t>
  </si>
  <si>
    <t>Gingivaindex, pro Sextant</t>
  </si>
  <si>
    <t>Gingivalindex ausführlich, pro Sextant</t>
  </si>
  <si>
    <t>Fluorlack, mehr als 4 Zähne</t>
  </si>
  <si>
    <t>Parodontale Befundaufnahme, einfacher Fall</t>
  </si>
  <si>
    <t>Dreieckslappenoperation, pro Zahn</t>
  </si>
  <si>
    <t>Lappenoperation, mittelschwerer Fall, pro Sextant</t>
  </si>
  <si>
    <t>Lappenoperation, schwerer Fall, pro Sextant</t>
  </si>
  <si>
    <t xml:space="preserve">Parodontaloperation Einzelzahn </t>
  </si>
  <si>
    <t>Parodontale Schienung, erster Interdentalraum</t>
  </si>
  <si>
    <t>+ Schienung mittels Säure-Ätz-Technik, jeder weitere Interdentalraum
Inklusive Ätzung</t>
  </si>
  <si>
    <t>Feststellung der Kieferrelation</t>
  </si>
  <si>
    <t>Kunststoffschienen wie Stabilisierungsschiene, Repositionsschiene und dergleichen (Herstellung im Artikulator) und Einschleifen der Schiene im Mund
Zahntechnische Laborleistung separat verrechenbar</t>
  </si>
  <si>
    <t>Instruktion Physikalische Therapie</t>
  </si>
  <si>
    <t>Operative Entfernung eines retinierten Zahnes, einfacher Fall</t>
  </si>
  <si>
    <t>Operative Entfernung eines retinierten Zahnes, schwerer Fall</t>
  </si>
  <si>
    <t>Zahnkeimentfernung zur Transplantation</t>
  </si>
  <si>
    <t>Korrektur Lippenband, Zungenband oder Wangenband</t>
  </si>
  <si>
    <t>Schlotterkammexzision, pro Quadrant</t>
  </si>
  <si>
    <t xml:space="preserve">Eingliedern eines Obturators
</t>
  </si>
  <si>
    <t>Abtragen von Spina nasalis</t>
  </si>
  <si>
    <t>Entfernung eines gutartigen Tumors</t>
  </si>
  <si>
    <t>Erste Implantation</t>
  </si>
  <si>
    <t>Erstes Mini-Implantat</t>
  </si>
  <si>
    <t>+ Jedes weitere Mini-Implantat, bei gleicher Aufklappung</t>
  </si>
  <si>
    <t>Erste Nachbehandlung nach Implantation</t>
  </si>
  <si>
    <t>+ Jede weitere Wiedereröffnungsoperation, in der gleichen Sitzung</t>
  </si>
  <si>
    <t>Entfernung von eingeheilten Implantaten</t>
  </si>
  <si>
    <t>+ Jede weitere Augmentation bei Implantation, bei gleicher Aufklappung, pro Implantat</t>
  </si>
  <si>
    <t>Indirekte Sinusbodenelevation</t>
  </si>
  <si>
    <t>Verschluss einer Mund-Antrum-Verbindung, nach akzidenteller Eröffnung</t>
  </si>
  <si>
    <t>Fremdkörperentfernung aus der Kieferhöhle</t>
  </si>
  <si>
    <t>Ohne Verschluss</t>
  </si>
  <si>
    <t xml:space="preserve">Sekundäre Korrektur von weichem Gaumen </t>
  </si>
  <si>
    <t>Z.B. Widmaier-Perko</t>
  </si>
  <si>
    <t>Kleine Korrekturoperation Lippen</t>
  </si>
  <si>
    <t>Zuschlag für Zugang pro Etage und Seite</t>
  </si>
  <si>
    <t xml:space="preserve">Plastische Deckung einer dentogenen oroantralen Fistel </t>
  </si>
  <si>
    <t>Als Sekundäreingriff nicht gleichzeitig mit der operativen Entfernung des Zahnes anwendbar</t>
  </si>
  <si>
    <t>Bimaxilläres Gerät</t>
  </si>
  <si>
    <t>• Nur nach Rücksprache mit den Versicherern verrechenbar
• Material separat verrechenbar</t>
  </si>
  <si>
    <t>• Inklusive Abdrücke, Abgabe und Instruktion
• Zahntechnische Laborleistung separat verrechenbar</t>
  </si>
  <si>
    <t>• Inklusive individuellem Löffel
• Zahntechnische Laborleistung separat verrechenbar</t>
  </si>
  <si>
    <t>• Herstellung im Artikulator
• Zahntechnische Laborleistung separat verrechenbar</t>
  </si>
  <si>
    <t>Aktivator, Fränkel, Bionator, abnehmbare Herbstapparatur, u.ä.
• Inklusive Einschleifen
• Zahntechnische Laborleistung separat verrechenbar</t>
  </si>
  <si>
    <t>Mikrobiologischer Test; Speicheltest; genetischer Test; diverse Tests, pro 5 Minuten
• Laborkosten gemäss Eidg. Analysenliste; 
• Nur nach Rücksprache mit den Versicherern verrechenbar</t>
  </si>
  <si>
    <t xml:space="preserve">• Inklusive Entnahme und Wundversorgung der Entnahmestelle; 
• gilt auch für Bindegewebstransplantat in Kombination mit einem weiteren chirurgischen Eingriff in derselben Sitzung </t>
  </si>
  <si>
    <t>Zusätzliche Massnahmen zur Erlangung von neuem Attachment
• Materialkosten separat verrechenbar
• Nur nach Rücksprache mit den Versicherern verrechenbar</t>
  </si>
  <si>
    <t>Erhebung des Funktionsbefundes, ohne Anfärbung
Beinhaltet:
• Seitbiss-Vorbiss-Rückbissmöglichkeit
• Öffnungs- und Schlussbissbewegung mit Abweichung in der Frontalebene
• Messung des Inzisalkantenabstandes bei maximaler Öffnung</t>
  </si>
  <si>
    <t>Schleimhautkappenexzision, Papillenexzision oder andere kleine Exzisionen.
Anwendung auch für Kürettage von Granulationsgewebe bei Extraktionen.</t>
  </si>
  <si>
    <t>Mundbodenplastik ohne Durchtrennung des Musculus mylohyoideus.
Exklusive Transplantat</t>
  </si>
  <si>
    <t>Einfache Bindegewebs-Entnahme</t>
  </si>
  <si>
    <t>Einfache Bindegewebs-Entnahme, kombiniert mit weiterem chirurgischen Eingriff</t>
  </si>
  <si>
    <t>KapitelNR neu</t>
  </si>
  <si>
    <t>4.0010</t>
  </si>
  <si>
    <t>4.0020</t>
  </si>
  <si>
    <t>4.0030</t>
  </si>
  <si>
    <t>4.0040</t>
  </si>
  <si>
    <t>4.0050</t>
  </si>
  <si>
    <t>4.0060</t>
  </si>
  <si>
    <t>4.0070</t>
  </si>
  <si>
    <t>4.0090</t>
  </si>
  <si>
    <t>4.0100</t>
  </si>
  <si>
    <t>4.0110</t>
  </si>
  <si>
    <t>4.0120</t>
  </si>
  <si>
    <t>4.0130</t>
  </si>
  <si>
    <t>4.0140</t>
  </si>
  <si>
    <t>4.0150</t>
  </si>
  <si>
    <t>4.0160</t>
  </si>
  <si>
    <t>4.0170</t>
  </si>
  <si>
    <t>4.0180</t>
  </si>
  <si>
    <t>4.0190</t>
  </si>
  <si>
    <t>4.0200</t>
  </si>
  <si>
    <t>4.0240</t>
  </si>
  <si>
    <t>4.0250</t>
  </si>
  <si>
    <t>4.0260</t>
  </si>
  <si>
    <t>4.0270</t>
  </si>
  <si>
    <t>4.0300</t>
  </si>
  <si>
    <t>4.0350</t>
  </si>
  <si>
    <t>4.0360</t>
  </si>
  <si>
    <t>4.0400</t>
  </si>
  <si>
    <t>4.0410</t>
  </si>
  <si>
    <t>4.0420</t>
  </si>
  <si>
    <t>4.0430</t>
  </si>
  <si>
    <t>4.0440</t>
  </si>
  <si>
    <t>4.0450</t>
  </si>
  <si>
    <t>4.0460</t>
  </si>
  <si>
    <t>4.0470</t>
  </si>
  <si>
    <t>4.0490</t>
  </si>
  <si>
    <t>4.0500</t>
  </si>
  <si>
    <t>4.0510</t>
  </si>
  <si>
    <t>4.0520</t>
  </si>
  <si>
    <t>4.0530</t>
  </si>
  <si>
    <t>4.0540</t>
  </si>
  <si>
    <t>4.0560</t>
  </si>
  <si>
    <t>4.0570</t>
  </si>
  <si>
    <t>4.0600</t>
  </si>
  <si>
    <t>4.0650</t>
  </si>
  <si>
    <t>4.0660</t>
  </si>
  <si>
    <t>4.0680</t>
  </si>
  <si>
    <t>4.0750</t>
  </si>
  <si>
    <t>4.0760</t>
  </si>
  <si>
    <t>4.0770</t>
  </si>
  <si>
    <t>4.0780</t>
  </si>
  <si>
    <t>4.0790</t>
  </si>
  <si>
    <t>4.0800</t>
  </si>
  <si>
    <t>4.0810</t>
  </si>
  <si>
    <t>4.0820</t>
  </si>
  <si>
    <t>4.0830</t>
  </si>
  <si>
    <t>4.0890</t>
  </si>
  <si>
    <t>4.0900</t>
  </si>
  <si>
    <t>4.0910</t>
  </si>
  <si>
    <t>4.0920</t>
  </si>
  <si>
    <t>4.0930</t>
  </si>
  <si>
    <t>4.0940</t>
  </si>
  <si>
    <t>4.0950</t>
  </si>
  <si>
    <t>4.0960</t>
  </si>
  <si>
    <t>4.0980</t>
  </si>
  <si>
    <t>4.1000</t>
  </si>
  <si>
    <t>4.1010</t>
  </si>
  <si>
    <t>4.1020</t>
  </si>
  <si>
    <t>4.1030</t>
  </si>
  <si>
    <t>4.1040</t>
  </si>
  <si>
    <t>4.1050</t>
  </si>
  <si>
    <t>4.1070</t>
  </si>
  <si>
    <t>4.1080</t>
  </si>
  <si>
    <t>4.1090</t>
  </si>
  <si>
    <t>4.1100</t>
  </si>
  <si>
    <t>4.1110</t>
  </si>
  <si>
    <t>4.1120</t>
  </si>
  <si>
    <t>4.1130</t>
  </si>
  <si>
    <t>4.1140</t>
  </si>
  <si>
    <t>4.1150</t>
  </si>
  <si>
    <t>4.1160</t>
  </si>
  <si>
    <t>4.1170</t>
  </si>
  <si>
    <t>4.1180</t>
  </si>
  <si>
    <t>4.1200</t>
  </si>
  <si>
    <t>4.1210</t>
  </si>
  <si>
    <t>4.1220</t>
  </si>
  <si>
    <t>4.1230</t>
  </si>
  <si>
    <t>4.1240</t>
  </si>
  <si>
    <t>4.1250</t>
  </si>
  <si>
    <t>4.1260</t>
  </si>
  <si>
    <t>4.1270</t>
  </si>
  <si>
    <t>4.1280</t>
  </si>
  <si>
    <t>4.1290</t>
  </si>
  <si>
    <t>4.1300</t>
  </si>
  <si>
    <t>4.1310</t>
  </si>
  <si>
    <t>4.1320</t>
  </si>
  <si>
    <t>4.1330</t>
  </si>
  <si>
    <t>4.1340</t>
  </si>
  <si>
    <t>4.1350</t>
  </si>
  <si>
    <t>4.1360</t>
  </si>
  <si>
    <t>4.1370</t>
  </si>
  <si>
    <t>4.1380</t>
  </si>
  <si>
    <t>4.1400</t>
  </si>
  <si>
    <t>4.1410</t>
  </si>
  <si>
    <t>4.1420</t>
  </si>
  <si>
    <t>4.1430</t>
  </si>
  <si>
    <t>4.1440</t>
  </si>
  <si>
    <t>4.1460</t>
  </si>
  <si>
    <t>4.1470</t>
  </si>
  <si>
    <t>4.1500</t>
  </si>
  <si>
    <t>4.1510</t>
  </si>
  <si>
    <t>4.1520</t>
  </si>
  <si>
    <t>4.1530</t>
  </si>
  <si>
    <t>4.1540</t>
  </si>
  <si>
    <t>4.1550</t>
  </si>
  <si>
    <t>4.1600</t>
  </si>
  <si>
    <t>4.1610</t>
  </si>
  <si>
    <t>4.1620</t>
  </si>
  <si>
    <t>4.1630</t>
  </si>
  <si>
    <t>4.1640</t>
  </si>
  <si>
    <t>4.1650</t>
  </si>
  <si>
    <t>4.1660</t>
  </si>
  <si>
    <t>4.1670</t>
  </si>
  <si>
    <t>4.1680</t>
  </si>
  <si>
    <t>4.1690</t>
  </si>
  <si>
    <t>4.1700</t>
  </si>
  <si>
    <t>4.1710</t>
  </si>
  <si>
    <t>4.1720</t>
  </si>
  <si>
    <t>4.1750</t>
  </si>
  <si>
    <t>4.1760</t>
  </si>
  <si>
    <t>4.1770</t>
  </si>
  <si>
    <t>4.1780</t>
  </si>
  <si>
    <t>4.1790</t>
  </si>
  <si>
    <t>4.1810</t>
  </si>
  <si>
    <t>4.1820</t>
  </si>
  <si>
    <t>4.1850</t>
  </si>
  <si>
    <t>4.1860</t>
  </si>
  <si>
    <t>4.1870</t>
  </si>
  <si>
    <t>4.1880</t>
  </si>
  <si>
    <t>4.1900</t>
  </si>
  <si>
    <t>4.1910</t>
  </si>
  <si>
    <t>4.2000</t>
  </si>
  <si>
    <t>4.2010</t>
  </si>
  <si>
    <t>4.2020</t>
  </si>
  <si>
    <t>4.2030</t>
  </si>
  <si>
    <t>4.2040</t>
  </si>
  <si>
    <t>4.2050</t>
  </si>
  <si>
    <t>4.2060</t>
  </si>
  <si>
    <t>4.2070</t>
  </si>
  <si>
    <t>4.2080</t>
  </si>
  <si>
    <t>4.2090</t>
  </si>
  <si>
    <t>4.2100</t>
  </si>
  <si>
    <t>4.2120</t>
  </si>
  <si>
    <t>4.2130</t>
  </si>
  <si>
    <t>4.2140</t>
  </si>
  <si>
    <t>4.2150</t>
  </si>
  <si>
    <t>4.2160</t>
  </si>
  <si>
    <t>4.2170</t>
  </si>
  <si>
    <t>4.2180</t>
  </si>
  <si>
    <t>4.2190</t>
  </si>
  <si>
    <t>4.2200</t>
  </si>
  <si>
    <t>4.2210</t>
  </si>
  <si>
    <t>4.2220</t>
  </si>
  <si>
    <t>4.2230</t>
  </si>
  <si>
    <t>4.2240</t>
  </si>
  <si>
    <t>4.2250</t>
  </si>
  <si>
    <t>4.2260</t>
  </si>
  <si>
    <t>4.2270</t>
  </si>
  <si>
    <t>4.2280</t>
  </si>
  <si>
    <t>4.2310</t>
  </si>
  <si>
    <t>4.2320</t>
  </si>
  <si>
    <t>4.2330</t>
  </si>
  <si>
    <t>4.2340</t>
  </si>
  <si>
    <t>4.2350</t>
  </si>
  <si>
    <t>4.2360</t>
  </si>
  <si>
    <t>4.2370</t>
  </si>
  <si>
    <t>4.2380</t>
  </si>
  <si>
    <t>4.2390</t>
  </si>
  <si>
    <t>4.2400</t>
  </si>
  <si>
    <t>4.2410</t>
  </si>
  <si>
    <t>4.2420</t>
  </si>
  <si>
    <t>4.2430</t>
  </si>
  <si>
    <t>4.2440</t>
  </si>
  <si>
    <t>4.2450</t>
  </si>
  <si>
    <t>4.2460</t>
  </si>
  <si>
    <t>4.2470</t>
  </si>
  <si>
    <t>4.2480</t>
  </si>
  <si>
    <t>4.2500</t>
  </si>
  <si>
    <t>4.2510</t>
  </si>
  <si>
    <t>4.2520</t>
  </si>
  <si>
    <t>4.2530</t>
  </si>
  <si>
    <t>4.2540</t>
  </si>
  <si>
    <t>4.2570</t>
  </si>
  <si>
    <t>4.2580</t>
  </si>
  <si>
    <t>4.2590</t>
  </si>
  <si>
    <t>4.2600</t>
  </si>
  <si>
    <t>4.2610</t>
  </si>
  <si>
    <t>4.2620</t>
  </si>
  <si>
    <t>4.2630</t>
  </si>
  <si>
    <t>4.2640</t>
  </si>
  <si>
    <t>4.2650</t>
  </si>
  <si>
    <t>4.2660</t>
  </si>
  <si>
    <t>4.2670</t>
  </si>
  <si>
    <t>4.2680</t>
  </si>
  <si>
    <t>4.2690</t>
  </si>
  <si>
    <t>4.2700</t>
  </si>
  <si>
    <t>4.2710</t>
  </si>
  <si>
    <t>4.2720</t>
  </si>
  <si>
    <t>4.2750</t>
  </si>
  <si>
    <t>4.2760</t>
  </si>
  <si>
    <t>4.2770</t>
  </si>
  <si>
    <t>4.2780</t>
  </si>
  <si>
    <t>4.2790</t>
  </si>
  <si>
    <t>4.2800</t>
  </si>
  <si>
    <t>4.2810</t>
  </si>
  <si>
    <t>4.2820</t>
  </si>
  <si>
    <t>4.2830</t>
  </si>
  <si>
    <t>4.2840</t>
  </si>
  <si>
    <t>4.2850</t>
  </si>
  <si>
    <t>4.2860</t>
  </si>
  <si>
    <t>4.2870</t>
  </si>
  <si>
    <t>4.2880</t>
  </si>
  <si>
    <t>4.2890</t>
  </si>
  <si>
    <t>4.2900</t>
  </si>
  <si>
    <t>4.2910</t>
  </si>
  <si>
    <t>4.2930</t>
  </si>
  <si>
    <t>4.2940</t>
  </si>
  <si>
    <t>4.2950</t>
  </si>
  <si>
    <t>4.2970</t>
  </si>
  <si>
    <t>4.2980</t>
  </si>
  <si>
    <t>4.2990</t>
  </si>
  <si>
    <t>4.3000</t>
  </si>
  <si>
    <t>4.3010</t>
  </si>
  <si>
    <t>4.3020</t>
  </si>
  <si>
    <t>4.3030</t>
  </si>
  <si>
    <t>4.3040</t>
  </si>
  <si>
    <t>4.3050</t>
  </si>
  <si>
    <t>4.3060</t>
  </si>
  <si>
    <t>4.3070</t>
  </si>
  <si>
    <t>4.3080</t>
  </si>
  <si>
    <t>4.3090</t>
  </si>
  <si>
    <t>4.3100</t>
  </si>
  <si>
    <t>4.3110</t>
  </si>
  <si>
    <t>4.3120</t>
  </si>
  <si>
    <t>4.3130</t>
  </si>
  <si>
    <t>4.3140</t>
  </si>
  <si>
    <t>4.3200</t>
  </si>
  <si>
    <t>4.3210</t>
  </si>
  <si>
    <t>4.3220</t>
  </si>
  <si>
    <t>4.3230</t>
  </si>
  <si>
    <t>4.3240</t>
  </si>
  <si>
    <t>4.3250</t>
  </si>
  <si>
    <t>4.3260</t>
  </si>
  <si>
    <t>4.3270</t>
  </si>
  <si>
    <t>4.3280</t>
  </si>
  <si>
    <t>4.3300</t>
  </si>
  <si>
    <t>4.3310</t>
  </si>
  <si>
    <t>4.3320</t>
  </si>
  <si>
    <t>4.3330</t>
  </si>
  <si>
    <t>4.3340</t>
  </si>
  <si>
    <t>4.3350</t>
  </si>
  <si>
    <t>4.3360</t>
  </si>
  <si>
    <t>4.3370</t>
  </si>
  <si>
    <t>4.3400</t>
  </si>
  <si>
    <t>4.3410</t>
  </si>
  <si>
    <t>4.3420</t>
  </si>
  <si>
    <t>4.3430</t>
  </si>
  <si>
    <t>4.3440</t>
  </si>
  <si>
    <t>4.3450</t>
  </si>
  <si>
    <t>4.3500</t>
  </si>
  <si>
    <t>4.3510</t>
  </si>
  <si>
    <t>4.3520</t>
  </si>
  <si>
    <t>4.3530</t>
  </si>
  <si>
    <t>4.3540</t>
  </si>
  <si>
    <t>4.3550</t>
  </si>
  <si>
    <t>4.3560</t>
  </si>
  <si>
    <t>4.3570</t>
  </si>
  <si>
    <t>4.3580</t>
  </si>
  <si>
    <t>4.3600</t>
  </si>
  <si>
    <t>4.3610</t>
  </si>
  <si>
    <t>4.3630</t>
  </si>
  <si>
    <t>4.3640</t>
  </si>
  <si>
    <t>4.3650</t>
  </si>
  <si>
    <t>4.3660</t>
  </si>
  <si>
    <t>4.3670</t>
  </si>
  <si>
    <t>4.3680</t>
  </si>
  <si>
    <t>4.3700</t>
  </si>
  <si>
    <t>4.3710</t>
  </si>
  <si>
    <t>4.3750</t>
  </si>
  <si>
    <t>4.3760</t>
  </si>
  <si>
    <t>4.3800</t>
  </si>
  <si>
    <t>4.3810</t>
  </si>
  <si>
    <t>4.3820</t>
  </si>
  <si>
    <t>4.3830</t>
  </si>
  <si>
    <t>4.3840</t>
  </si>
  <si>
    <t>4.3850</t>
  </si>
  <si>
    <t>4.3870</t>
  </si>
  <si>
    <t>4.3880</t>
  </si>
  <si>
    <t>4.3890</t>
  </si>
  <si>
    <t>4.3900</t>
  </si>
  <si>
    <t>4.3930</t>
  </si>
  <si>
    <t>4.3940</t>
  </si>
  <si>
    <t>4.4000</t>
  </si>
  <si>
    <t>4.4010</t>
  </si>
  <si>
    <t>4.4020</t>
  </si>
  <si>
    <t>4.4400</t>
  </si>
  <si>
    <t>4.4410</t>
  </si>
  <si>
    <t>4.4420</t>
  </si>
  <si>
    <t>4.4430</t>
  </si>
  <si>
    <t>4.4500</t>
  </si>
  <si>
    <t>4.4510</t>
  </si>
  <si>
    <t>4.4520</t>
  </si>
  <si>
    <t>4.4530</t>
  </si>
  <si>
    <t>4.4550</t>
  </si>
  <si>
    <t>4.4560</t>
  </si>
  <si>
    <t>4.4570</t>
  </si>
  <si>
    <t>4.4580</t>
  </si>
  <si>
    <t>4.4600</t>
  </si>
  <si>
    <t>4.4610</t>
  </si>
  <si>
    <t>4.4620</t>
  </si>
  <si>
    <t>4.4630</t>
  </si>
  <si>
    <t>4.4650</t>
  </si>
  <si>
    <t>4.4660</t>
  </si>
  <si>
    <t>4.4700</t>
  </si>
  <si>
    <t>4.4710</t>
  </si>
  <si>
    <t>4.4720</t>
  </si>
  <si>
    <t>4.4730</t>
  </si>
  <si>
    <t>4.5000</t>
  </si>
  <si>
    <t>4.5010</t>
  </si>
  <si>
    <t>4.5020</t>
  </si>
  <si>
    <t>4.5030</t>
  </si>
  <si>
    <t>4.5050</t>
  </si>
  <si>
    <t>4.5060</t>
  </si>
  <si>
    <t>4.5090</t>
  </si>
  <si>
    <t>4.5100</t>
  </si>
  <si>
    <t>4.5130</t>
  </si>
  <si>
    <t>4.5140</t>
  </si>
  <si>
    <t>4.5210</t>
  </si>
  <si>
    <t>4.5220</t>
  </si>
  <si>
    <t>4.5300</t>
  </si>
  <si>
    <t>4.5310</t>
  </si>
  <si>
    <t>4.5320</t>
  </si>
  <si>
    <t>4.5350</t>
  </si>
  <si>
    <t>4.5360</t>
  </si>
  <si>
    <t>4.5370</t>
  </si>
  <si>
    <t>4.5380</t>
  </si>
  <si>
    <t>4.5390</t>
  </si>
  <si>
    <t>4.5400</t>
  </si>
  <si>
    <t>4.5410</t>
  </si>
  <si>
    <t>4.5420</t>
  </si>
  <si>
    <t>4.5430</t>
  </si>
  <si>
    <t>4.5440</t>
  </si>
  <si>
    <t>4.5450</t>
  </si>
  <si>
    <t>4.5460</t>
  </si>
  <si>
    <t>4.5470</t>
  </si>
  <si>
    <t>4.5480</t>
  </si>
  <si>
    <t>4.5510</t>
  </si>
  <si>
    <t>4.5520</t>
  </si>
  <si>
    <t>4.5530</t>
  </si>
  <si>
    <t>4.5540</t>
  </si>
  <si>
    <t>4.5550</t>
  </si>
  <si>
    <t>4.5560</t>
  </si>
  <si>
    <t>4.5650</t>
  </si>
  <si>
    <t>4.5660</t>
  </si>
  <si>
    <t>4.5670</t>
  </si>
  <si>
    <t>4.5700</t>
  </si>
  <si>
    <t>4.5710</t>
  </si>
  <si>
    <t>4.5720</t>
  </si>
  <si>
    <t>4.5760</t>
  </si>
  <si>
    <t>4.5770</t>
  </si>
  <si>
    <t>4.5780</t>
  </si>
  <si>
    <t>4.5790</t>
  </si>
  <si>
    <t>4.5800</t>
  </si>
  <si>
    <t>4.5810</t>
  </si>
  <si>
    <t>4.5820</t>
  </si>
  <si>
    <t>4.5830</t>
  </si>
  <si>
    <t>4.5860</t>
  </si>
  <si>
    <t>4.5870</t>
  </si>
  <si>
    <t>4.5880</t>
  </si>
  <si>
    <t>4.5910</t>
  </si>
  <si>
    <t>4.5920</t>
  </si>
  <si>
    <t>4.5940</t>
  </si>
  <si>
    <t>4.5950</t>
  </si>
  <si>
    <t>4.6000</t>
  </si>
  <si>
    <t>4.6010</t>
  </si>
  <si>
    <t>4.6100</t>
  </si>
  <si>
    <t>4.6110</t>
  </si>
  <si>
    <t>4.6120</t>
  </si>
  <si>
    <t>4.6150</t>
  </si>
  <si>
    <t>4.6200</t>
  </si>
  <si>
    <t>4.6210</t>
  </si>
  <si>
    <t>4.6220</t>
  </si>
  <si>
    <t>4.6300</t>
  </si>
  <si>
    <t>4.6310</t>
  </si>
  <si>
    <t>4.6320</t>
  </si>
  <si>
    <t>4.6330</t>
  </si>
  <si>
    <t>4.6340</t>
  </si>
  <si>
    <t>4.6350</t>
  </si>
  <si>
    <t>4.6360</t>
  </si>
  <si>
    <t>4.6370</t>
  </si>
  <si>
    <t>4.6380</t>
  </si>
  <si>
    <t>4.6390</t>
  </si>
  <si>
    <t>4.6400</t>
  </si>
  <si>
    <t>4.6500</t>
  </si>
  <si>
    <t>4.6510</t>
  </si>
  <si>
    <t>4.6520</t>
  </si>
  <si>
    <t>4.6530</t>
  </si>
  <si>
    <t>4.6540</t>
  </si>
  <si>
    <t>4.6550</t>
  </si>
  <si>
    <t>4.6560</t>
  </si>
  <si>
    <t>4.6700</t>
  </si>
  <si>
    <t>4.6710</t>
  </si>
  <si>
    <t>4.6720</t>
  </si>
  <si>
    <t>4.6730</t>
  </si>
  <si>
    <t>4.6900</t>
  </si>
  <si>
    <t>4.6910</t>
  </si>
  <si>
    <t>4.7060</t>
  </si>
  <si>
    <t>4.7070</t>
  </si>
  <si>
    <t>4.7080</t>
  </si>
  <si>
    <t>4.7090</t>
  </si>
  <si>
    <t>4.7100</t>
  </si>
  <si>
    <t>4.7110</t>
  </si>
  <si>
    <t>4.7120</t>
  </si>
  <si>
    <t>4.7140</t>
  </si>
  <si>
    <t>4.7160</t>
  </si>
  <si>
    <t>4.7170</t>
  </si>
  <si>
    <t>4.7210</t>
  </si>
  <si>
    <t>4.7230</t>
  </si>
  <si>
    <t>4.7240</t>
  </si>
  <si>
    <t>4.7250</t>
  </si>
  <si>
    <t>4.7260</t>
  </si>
  <si>
    <t>4.7270</t>
  </si>
  <si>
    <t>4.7280</t>
  </si>
  <si>
    <t>4.7290</t>
  </si>
  <si>
    <t>4.7300</t>
  </si>
  <si>
    <t>4.7310</t>
  </si>
  <si>
    <t>4.7320</t>
  </si>
  <si>
    <t>4.7330</t>
  </si>
  <si>
    <t>4.7340</t>
  </si>
  <si>
    <t>4.7500</t>
  </si>
  <si>
    <t>4.7510</t>
  </si>
  <si>
    <t>4.7520</t>
  </si>
  <si>
    <t>4.7550</t>
  </si>
  <si>
    <t>4.7560</t>
  </si>
  <si>
    <t>4.7590</t>
  </si>
  <si>
    <t>4.7600</t>
  </si>
  <si>
    <t>4.7610</t>
  </si>
  <si>
    <t>4.7620</t>
  </si>
  <si>
    <t>4.7650</t>
  </si>
  <si>
    <t>4.7660</t>
  </si>
  <si>
    <t>4.7670</t>
  </si>
  <si>
    <t>4.7680</t>
  </si>
  <si>
    <t>4.7690</t>
  </si>
  <si>
    <t>4.7700</t>
  </si>
  <si>
    <t>4.7720</t>
  </si>
  <si>
    <t>4.7730</t>
  </si>
  <si>
    <t>4.7750</t>
  </si>
  <si>
    <t>4.7760</t>
  </si>
  <si>
    <t>4.7770</t>
  </si>
  <si>
    <t>4.7850</t>
  </si>
  <si>
    <t>4.7880</t>
  </si>
  <si>
    <t>4.7890</t>
  </si>
  <si>
    <t>4.7900</t>
  </si>
  <si>
    <t>4.8000</t>
  </si>
  <si>
    <t>4.8010</t>
  </si>
  <si>
    <t>4.8020</t>
  </si>
  <si>
    <t>4.8030</t>
  </si>
  <si>
    <t>4.8040</t>
  </si>
  <si>
    <t>4.8050</t>
  </si>
  <si>
    <t>4.8060</t>
  </si>
  <si>
    <t>4.8070</t>
  </si>
  <si>
    <t>4.8080</t>
  </si>
  <si>
    <t>4.8090</t>
  </si>
  <si>
    <t>4.8100</t>
  </si>
  <si>
    <t>4.8110</t>
  </si>
  <si>
    <t>4.8150</t>
  </si>
  <si>
    <t>4.8160</t>
  </si>
  <si>
    <t>4.8170</t>
  </si>
  <si>
    <t>4.8180</t>
  </si>
  <si>
    <t>4.8190</t>
  </si>
  <si>
    <t>4.8200</t>
  </si>
  <si>
    <t>4.8210</t>
  </si>
  <si>
    <t>4.8230</t>
  </si>
  <si>
    <t>4.8240</t>
  </si>
  <si>
    <t>4.8250</t>
  </si>
  <si>
    <t>4.8260</t>
  </si>
  <si>
    <t>4.8300</t>
  </si>
  <si>
    <t>4.8320</t>
  </si>
  <si>
    <t>4.8330</t>
  </si>
  <si>
    <t>4.8340</t>
  </si>
  <si>
    <t>4.8350</t>
  </si>
  <si>
    <t>4.8360</t>
  </si>
  <si>
    <t>4.8370</t>
  </si>
  <si>
    <t>4.8390</t>
  </si>
  <si>
    <t>4.8400</t>
  </si>
  <si>
    <t>4.8410</t>
  </si>
  <si>
    <t>4.8420</t>
  </si>
  <si>
    <t>4.8430</t>
  </si>
  <si>
    <t>4.8440</t>
  </si>
  <si>
    <t>4.8450</t>
  </si>
  <si>
    <t>4.8470</t>
  </si>
  <si>
    <t>4.8480</t>
  </si>
  <si>
    <t>4.8490</t>
  </si>
  <si>
    <t>4.8500</t>
  </si>
  <si>
    <t>4.8510</t>
  </si>
  <si>
    <t>4.8520</t>
  </si>
  <si>
    <t>4.8530</t>
  </si>
  <si>
    <t>4.8540</t>
  </si>
  <si>
    <t>4.8550</t>
  </si>
  <si>
    <t>4.8560</t>
  </si>
  <si>
    <t>4.8570</t>
  </si>
  <si>
    <t>4.8600</t>
  </si>
  <si>
    <t>4.8610</t>
  </si>
  <si>
    <t>4.8620</t>
  </si>
  <si>
    <t>4.8630</t>
  </si>
  <si>
    <t>4.8640</t>
  </si>
  <si>
    <t>4.8650</t>
  </si>
  <si>
    <t>4.8660</t>
  </si>
  <si>
    <t>4.8670</t>
  </si>
  <si>
    <t>4.8680</t>
  </si>
  <si>
    <t>4.8690</t>
  </si>
  <si>
    <t>4.8700</t>
  </si>
  <si>
    <t>4.8710</t>
  </si>
  <si>
    <t>4.8720</t>
  </si>
  <si>
    <t>4.8730</t>
  </si>
  <si>
    <t>4.8800</t>
  </si>
  <si>
    <t>4.8810</t>
  </si>
  <si>
    <t>4.8820</t>
  </si>
  <si>
    <t>4.8830</t>
  </si>
  <si>
    <t>4.8840</t>
  </si>
  <si>
    <t>4.8900</t>
  </si>
  <si>
    <t>4.8910</t>
  </si>
  <si>
    <t>4.8950</t>
  </si>
  <si>
    <t>4.8960</t>
  </si>
  <si>
    <t>4.8970</t>
  </si>
  <si>
    <t>4.0000</t>
  </si>
  <si>
    <t>4.0145</t>
  </si>
  <si>
    <t>4.1105</t>
  </si>
  <si>
    <t>4.1800</t>
  </si>
  <si>
    <t>4.2545</t>
  </si>
  <si>
    <t>4.2550</t>
  </si>
  <si>
    <t>4.2555</t>
  </si>
  <si>
    <t>4.2575</t>
  </si>
  <si>
    <t>4.2615</t>
  </si>
  <si>
    <t>4.4515</t>
  </si>
  <si>
    <t>4.4525</t>
  </si>
  <si>
    <t>4.4535</t>
  </si>
  <si>
    <t>4.4555</t>
  </si>
  <si>
    <t>4.4565</t>
  </si>
  <si>
    <t>4.4575</t>
  </si>
  <si>
    <t>4.4585</t>
  </si>
  <si>
    <t>4.7065</t>
  </si>
  <si>
    <t>4.7085</t>
  </si>
  <si>
    <t>• Die geistige Arbeit und das Abfassen des Gutachtens sind damit abgegolten. 
• Arbeitsaufwand von 30 Minuten bis maximal 3 Stunden.
• In ausserordentlich schwierigen Fällen bleiben Spezialabmachungen mit den Versicherern vorbehalten.
• Die Befunderhebung, Röntgendiagnostik, etc. wird separat berechnet.</t>
  </si>
  <si>
    <t>4.0970</t>
  </si>
  <si>
    <t>Exakte Scharnierachsenlokalisation mit Übertragung nach Zeitaufwand, 30 bis maximal 60 Minuten
• Nur nach Rücksprache mit den Versicherern verrechenbar
• Zahntechnische Laborleistung separat verrechenbar</t>
  </si>
  <si>
    <t>Inklusive Entnahme</t>
  </si>
  <si>
    <t>Herstellung eines Frontzahn-Jigs im Mund</t>
  </si>
  <si>
    <t>4.1830</t>
  </si>
  <si>
    <t>• Inklusive Tiefziehschiene und Instruktion
• Material separat verrechenbar
• Zahntechnische Laborleistung separat verrechenbar</t>
  </si>
  <si>
    <t>4.5730</t>
  </si>
  <si>
    <t>4.5740</t>
  </si>
  <si>
    <t>4.5742</t>
  </si>
  <si>
    <t>4.5744</t>
  </si>
  <si>
    <t>Festsitzende intermaxilläre Mechanik, beidseitig</t>
  </si>
  <si>
    <t>LeistNr neu</t>
  </si>
  <si>
    <t>Diverses Prothetik</t>
  </si>
  <si>
    <t>Reparaturen Kronen- und Brückenprothetik</t>
  </si>
  <si>
    <t>Reparaturen Prothetik</t>
  </si>
  <si>
    <t>NTI-tss (Nociceptive Trigeminale Inhibition-tension supression system)</t>
  </si>
  <si>
    <t>+ Provisorische Brücke direkt nach Vorabformung, jedes weitere Glied/Pfeiler</t>
  </si>
  <si>
    <t>Freies Gingivatransplantat, pro Transplantat</t>
  </si>
  <si>
    <t>Schleimhautentnahme aus Gaumen zur Transplantation</t>
  </si>
  <si>
    <t>Schleimhautentnahme aus Wange zur Transplantation</t>
  </si>
  <si>
    <t>Kontinuierliche Anpassung des Obturators</t>
  </si>
  <si>
    <t>Retrograder Verschluss einer Wurzel bei gleichzeitiger Zystenoperation</t>
  </si>
  <si>
    <t>Resektion bei gleichzeitiger Zystenoperation</t>
  </si>
  <si>
    <t>Sinusbodenelevation bei gleichzeitiger Implantation (lateraler Zugang)</t>
  </si>
  <si>
    <t>Sinusbodenelevation alleiniger Eingriff (lateraler Zugang)</t>
  </si>
  <si>
    <t>Gilt auch für notfallmässige Pulpaexstirpation ohne Endometrie.</t>
  </si>
  <si>
    <t>Pulpaexstirpation und erste Kanalaufbereitung, inkl. Einlage</t>
  </si>
  <si>
    <t>Drahtschienenverband, am Patienten hergestellt, pro Quadrant</t>
  </si>
  <si>
    <t>Drahtschienenverband im Labor hergestellt, pro Quadrant</t>
  </si>
  <si>
    <t>Drahtkunststoffschienen-Verband mit Drahtligaturen, pro Quadrant</t>
  </si>
  <si>
    <t>Kinnkappenverband</t>
  </si>
  <si>
    <t>Indirekter Einbau einer Retentions- oder Resilienzverankerung</t>
  </si>
  <si>
    <t>• Gilt auch für Milchzähne. 
• Für die Versicherer nach UV/MV/IV nur mit Begründung verrechenbar.</t>
  </si>
  <si>
    <t>Maximale Beschränkung auf 5 vollständig gefüllte Kanäle. Erste Wurzelbehandlung immer mit Endometrie. Weitere beruhen in der Regel auf vorhandenen Endometriedaten.</t>
  </si>
  <si>
    <t>+ Kunststoffbrücke, jeder weitere Pfeiler</t>
  </si>
  <si>
    <t>+ Kunststoffbrücke, jedes weitere Zwischenglied</t>
  </si>
  <si>
    <t>Pulpaexstirpation, erste Wurzelkanal-Aufbereitung und -Einlage, 1 Kanal</t>
  </si>
  <si>
    <t>Pulpaexstirpation, erste Wurzelkanal-Aufbereitung und -Einlage, 2 Kanäle</t>
  </si>
  <si>
    <t>Pulpaexstirpation, erste Wurzelkanal-Aufbereitung und -Einlage, 3 Kanäle</t>
  </si>
  <si>
    <t>+ Pulpaexstirpation, erste Wurzelkanal-Aufbereitung und -Einlage, jeder weitere Kanal</t>
  </si>
  <si>
    <t>Wurzelkanal-Aufbereitung inkl. -Einlage</t>
  </si>
  <si>
    <t xml:space="preserve">Wurzelkanal-Aufbereitung und -Einlage, neue Endometriedatenbestimmung, 1 Kanal </t>
  </si>
  <si>
    <t xml:space="preserve">Wurzelkanal-Aufbereitung und -Einlage, bei vorhandenen Endometriedaten, 1 Kanal </t>
  </si>
  <si>
    <t>Wurzelkanal-Aufbereitung und -Einlage, bei vorhandenen Endometriedaten, 2 Kanäle</t>
  </si>
  <si>
    <t>Wurzelkanal-Aufbereitung und -Einlage, bei vorhandenen Endometriedaten, 3 Kanäle</t>
  </si>
  <si>
    <t>+ Wurzelkanal-Aufbereitung und -Einlage, bei vorhandenen Endometriedaten, jeder weitere Kanal</t>
  </si>
  <si>
    <t>Wurzelkanalfüllung, neue Endometriedatenbestimmung, 2 Kanäle</t>
  </si>
  <si>
    <t xml:space="preserve">Wurzelkanalfüllung, neue Endometriedatenbestimmung, 1 Kanal </t>
  </si>
  <si>
    <t xml:space="preserve">Wurzelkanalfüllung, neue Endometriedatenbestimmung, 3 Kanäle </t>
  </si>
  <si>
    <t>+ Wurzelkanalfüllung, neue Endometriedatenbestimmung, jeder weitere Kanal</t>
  </si>
  <si>
    <t>+ Wurzelkanalfüllung bei vorhandenen Endometriedaten, jeder weitere Kanal</t>
  </si>
  <si>
    <t>Einschleifen, pro 5 Min.</t>
  </si>
  <si>
    <t>Myofunktionelle Therapie, pro 5 Min.</t>
  </si>
  <si>
    <t>Growth-Guide-Appliance</t>
  </si>
  <si>
    <t>Verschlussmaterial separat verrechenbar</t>
  </si>
  <si>
    <t>12</t>
  </si>
  <si>
    <t>Kap</t>
  </si>
  <si>
    <t>1</t>
  </si>
  <si>
    <t>2</t>
  </si>
  <si>
    <t>Lei</t>
  </si>
  <si>
    <t>3</t>
  </si>
  <si>
    <t>12.01</t>
  </si>
  <si>
    <t>12.02</t>
  </si>
  <si>
    <t>Versäumte Sitzung beim Zahnarzt, pro 15 Min.</t>
  </si>
  <si>
    <t>Zuschlag auswärts nachts zwischen 20.00 und 07.00 Uhr</t>
  </si>
  <si>
    <t>Zusätzlicher Zeitaufwand, pro 5 Min.</t>
  </si>
  <si>
    <t>Wartezeit im Spital/Heim, pro 15 Min.</t>
  </si>
  <si>
    <t>IV-Formular 'Zahnärztliche Beurteilung'</t>
  </si>
  <si>
    <t>IV-Formular 'Kieferorthopädische Abklärung'</t>
  </si>
  <si>
    <t>Gutachten, pro 15 Min.</t>
  </si>
  <si>
    <t>Feiertage sind die am Praxisort üblichen Feiertage. Sonn- und Feiertagsarbeit gilt ab 17.00 Uhr des Vortages.</t>
  </si>
  <si>
    <t>Operations-Assistenz durch dipl. Arzt (AZ) oder Zahnarzt (ZaZ)</t>
  </si>
  <si>
    <t>4.9810</t>
  </si>
  <si>
    <t>4.9830</t>
  </si>
  <si>
    <t>Beinhaltet die Anfertigung des Digitalen Volumentomogramms, basierend auf einer schriftlichen Fragestellung auf Grund eines 2-dimensionalen Bildes (OPT oder Zahnfilm), die schriftliche Befundung und Ausgabe auf einem lesbaren Datenträger. 
Wird von den Versicherern nach UV/MV/IV nur mit schriftlicher Begründung vergütet.</t>
  </si>
  <si>
    <t>• Im Maximum sind 6 Anästhesien pro Sitzung verrechenbar; 
• Kältespray oder Oberflächenanästhesien sind in der Injektions- bzw. Extraktions- bzw. Inzisionstaxe inbegriffen; 
• allfälliges Vorspritzmittel ist inbegriffen; 
• Als Leitungsanästhesie sind verrechenbar: Tuber, inkl. Foramen palatinum; Foramen infraorbitale, inkl. Foramen incisivum; Foramen mandibulare oder mentale, je beidseits; 
• zusätzlich zur Leitungsanästhesie notwendige Terminalanästhesien sind inbegriffen; 
• verschiedene Terminalanästhesien im gleichen Quadranten gelten als eine Anästhesie</t>
  </si>
  <si>
    <t>• Maximal 6 Stück, inklusive 1 Ausdruck in Fotoqualität; 
• Verschiedene Apparateeinstellungen für das gleiche Sujet gelten als eine Aufnahme</t>
  </si>
  <si>
    <t>Vertrauenszahnärztliche Tätigkeit, pro 15 Min.</t>
  </si>
  <si>
    <t>Lasereinsatz, pro 5 Min.</t>
  </si>
  <si>
    <t>Zusätzlicher Zeitaufwand bei Allgemeinnarkose, pro 15 Min.</t>
  </si>
  <si>
    <t>Scharnierachsenlokalisation, pro 15 Min.</t>
  </si>
  <si>
    <t>Mundhygieneanamnese, Instruktion, Motivation, pro 5 Min.</t>
  </si>
  <si>
    <t>Mikrobiologie, pro 5 Min.</t>
  </si>
  <si>
    <t>Behandlung durch Praktikantin Dentalhygienikerin, pro 5 Min.</t>
  </si>
  <si>
    <t>Behandlung durch Praktikantin Prophylaxeassistentin, pro 5 Min.</t>
  </si>
  <si>
    <t>Behandlung durch Dentalhygienikerin, pro 5 Min.</t>
  </si>
  <si>
    <t>Behandlung durch Prophylaxeassistentin, pro 5 Min.</t>
  </si>
  <si>
    <t>Gruppenprophylaxe durch den Zahnarzt, pro 15 Min.</t>
  </si>
  <si>
    <t xml:space="preserve">Gruppenprophylaxe übrige, pro 15 Min.
</t>
  </si>
  <si>
    <t>Prophylaxevortrag durch den Zahnarzt, pro 15 Min.</t>
  </si>
  <si>
    <t>Prophylaxevortrag durch Dentalhygienikerin, pro 15 Min.</t>
  </si>
  <si>
    <t xml:space="preserve">Prophylaxevortrag übrige, pro 15 Min. </t>
  </si>
  <si>
    <t>Zahnreinigung durch den Zahnarzt, pro 5 Min.</t>
  </si>
  <si>
    <t>Zahnsteinentfernung durch den Zahnarzt, pro 5 Min.</t>
  </si>
  <si>
    <t>MAP-Anamnese, pro 5 Min.</t>
  </si>
  <si>
    <t>Nacheinschleifen einer Schiene, pro 5 Min.</t>
  </si>
  <si>
    <t>Aufwändige Revision und Entfernung von Fremdkörpern aus Wurzelkanälen, pro 5 Min.</t>
  </si>
  <si>
    <t>Bleichen von Zähnen (in office bleaching), pro 5 Min. effektive Einwirkzeit</t>
  </si>
  <si>
    <t>Gruppenprophylaxe durch Dentalhygienikerin, pro 15 Min.</t>
  </si>
  <si>
    <t>Anlegen von Kofferdam, 4 oder mehr Zähne</t>
  </si>
  <si>
    <t>Kurzbefundaufnahme beim Notfallpatienten</t>
  </si>
  <si>
    <t>Prestations générales</t>
  </si>
  <si>
    <t>Examen</t>
  </si>
  <si>
    <r>
      <t>Examen périodique (</t>
    </r>
    <r>
      <rPr>
        <i/>
        <sz val="10"/>
        <rFont val="Verdana"/>
        <family val="2"/>
      </rPr>
      <t>recall</t>
    </r>
    <r>
      <rPr>
        <sz val="10"/>
        <rFont val="Verdana"/>
        <family val="2"/>
      </rPr>
      <t>)</t>
    </r>
  </si>
  <si>
    <t>Examen du patient en urgence de 20 à 7 heures</t>
  </si>
  <si>
    <t>Examen du patient en urgence le dimanche ou un jour férié</t>
  </si>
  <si>
    <t>Examen effectué dans le cadre des soins dentaires scolaires</t>
  </si>
  <si>
    <t>Les prestations définies par les positions 4.0060, 4.0070, 4.0090 et 4.0100 ne sont pas remboursées par les assureurs AA/AM/AI.</t>
  </si>
  <si>
    <t>Information du patient</t>
  </si>
  <si>
    <t>Instruction et information du patient</t>
  </si>
  <si>
    <t>Rendez-vous manqué</t>
  </si>
  <si>
    <t>Les assureurs AA/AM/AI ne remboursent pas les rendez-vous manqués (positions 4.0130, 4.0140 et 4.0145).</t>
  </si>
  <si>
    <t>Rendez-vous manqué chez le médecin-dentiste, par tranche de 15 min.</t>
  </si>
  <si>
    <t>Soins hors du cabinet</t>
  </si>
  <si>
    <t>Supplément pour soins hors du cabinet de 7 à 20 heures</t>
  </si>
  <si>
    <t>Supplément pour soins hors du cabinet la nuit de 20 à 7 heures</t>
  </si>
  <si>
    <t>Supplément pour soins en urgence hors du cabinet</t>
  </si>
  <si>
    <t>Supplément pour soins hors du cabinet le dimanche ou un jour férié</t>
  </si>
  <si>
    <t>Rémunération en fonction du temps consacré</t>
  </si>
  <si>
    <t>Prestations non facturées</t>
  </si>
  <si>
    <t>Temps supplémentaire consacré, par tranche de 5 min.</t>
  </si>
  <si>
    <t>Justification indispensable pour les assureurs AA/AM/AI</t>
  </si>
  <si>
    <t>Concertation entre confrères et expertise</t>
  </si>
  <si>
    <t>Honoraires du médecin-dentiste traitant</t>
  </si>
  <si>
    <t xml:space="preserve">• Ne peut être facturée que lors de concertations entre confrères.
• Indemnité de déplacement éventuelle facturée au moyen des positions 4.0350 et 4.0360 </t>
  </si>
  <si>
    <t>Consultation</t>
  </si>
  <si>
    <t>Taxe de base pour la désinfection de la place de travail</t>
  </si>
  <si>
    <t>Indemnité de déplacement</t>
  </si>
  <si>
    <r>
      <t>Indemnité de déplacement de 7 à 20 heures, par kilomètre (à partir du 2</t>
    </r>
    <r>
      <rPr>
        <vertAlign val="superscript"/>
        <sz val="10"/>
        <rFont val="Verdana"/>
        <family val="2"/>
      </rPr>
      <t>e</t>
    </r>
    <r>
      <rPr>
        <sz val="10"/>
        <rFont val="Verdana"/>
        <family val="2"/>
      </rPr>
      <t xml:space="preserve"> kilomètre)</t>
    </r>
  </si>
  <si>
    <r>
      <t>Indemnité de déplacement de 20 à 7 heures, par kilomètre (à partir du 2</t>
    </r>
    <r>
      <rPr>
        <vertAlign val="superscript"/>
        <sz val="10"/>
        <rFont val="Verdana"/>
        <family val="2"/>
      </rPr>
      <t>e</t>
    </r>
    <r>
      <rPr>
        <sz val="10"/>
        <rFont val="Verdana"/>
        <family val="2"/>
      </rPr>
      <t xml:space="preserve"> kilomètre)</t>
    </r>
  </si>
  <si>
    <t>Certificat, rapport</t>
  </si>
  <si>
    <t>Formulaire AI « Examen médico-dentaire »</t>
  </si>
  <si>
    <t xml:space="preserve">Rapport circonstancié demandé sur le diagnostic et le traitement </t>
  </si>
  <si>
    <t>Rapport intermédiaire, rapport complémentaire ou certificat final</t>
  </si>
  <si>
    <t>Activités en qualité de médecin-dentiste-conseil, par tranche de 15 min.</t>
  </si>
  <si>
    <t>Radiographies, interprétation incluse</t>
  </si>
  <si>
    <t>Radiographie intra-orale</t>
  </si>
  <si>
    <t>Téléradiographie ou radiographie crânienne</t>
  </si>
  <si>
    <t>Radiographie crânienne partielle</t>
  </si>
  <si>
    <t>P. ex. articulation temporo-mandibulaire, ou maxillaire inférieur latéral séparé</t>
  </si>
  <si>
    <t>Orthopantomographie (radiographie panoramique)</t>
  </si>
  <si>
    <t>Radiographie du poignet, interprétation incluse</t>
  </si>
  <si>
    <t>Frais relatifs à la copie de radiographies</t>
  </si>
  <si>
    <t>Tomographie volumique numérisée à faisceau conique</t>
  </si>
  <si>
    <t>Laser</t>
  </si>
  <si>
    <t>Utilisation du laser, par tranche de 5 min.</t>
  </si>
  <si>
    <t>Anesthésies</t>
  </si>
  <si>
    <t>Anesthésie par infiltration</t>
  </si>
  <si>
    <t>Enregistrement de la relation centrée avec plaque de cire ou pâte, par cas</t>
  </si>
  <si>
    <t xml:space="preserve"> Prestations du laboratoire de technique dentaire facturées à part</t>
  </si>
  <si>
    <t>Enregistrement de latérotrusion ou enregistrement de protrusion</t>
  </si>
  <si>
    <t>Prestations du laboratoire de technique dentaire facturées à part</t>
  </si>
  <si>
    <t>Transfert par arc facial avec valeurs moyennes</t>
  </si>
  <si>
    <t>Enregistrement du trajet condylien sagittal</t>
  </si>
  <si>
    <t>Remontage de prothèses totales selon la méthode du professeur Gerber</t>
  </si>
  <si>
    <t>Prestations générales diverses</t>
  </si>
  <si>
    <r>
      <t>Test de vitalité</t>
    </r>
    <r>
      <rPr>
        <sz val="10"/>
        <color indexed="30"/>
        <rFont val="Verdana"/>
        <family val="2"/>
      </rPr>
      <t xml:space="preserve"> </t>
    </r>
    <r>
      <rPr>
        <sz val="10"/>
        <rFont val="Verdana"/>
        <family val="2"/>
      </rPr>
      <t>par arcade</t>
    </r>
    <r>
      <rPr>
        <sz val="10"/>
        <color indexed="8"/>
        <rFont val="Verdana"/>
        <family val="2"/>
      </rPr>
      <t>, sept dents et plus</t>
    </r>
  </si>
  <si>
    <t>Désensibilisation de collets hypersensibles, par dent</t>
  </si>
  <si>
    <t>Petites retouches par meulage, imprégnation éventuelle incluse, par dent ou par slice</t>
  </si>
  <si>
    <t>Hygiène bucco-dentaire, prophylaxie</t>
  </si>
  <si>
    <t>Examen, hygiène bucco-dentaire, prévention du tabagisme et motivation</t>
  </si>
  <si>
    <t>Coloration de la plaque, par sextant</t>
  </si>
  <si>
    <t>Indice de plaque, par sextant</t>
  </si>
  <si>
    <t>Indice gingival, par sextant</t>
  </si>
  <si>
    <t>Indice gingival détaillé, par sextant</t>
  </si>
  <si>
    <t xml:space="preserve">Microbiologie, par tranche de 5 min. </t>
  </si>
  <si>
    <t>Prophylaxie par fluoration</t>
  </si>
  <si>
    <t>Gelée fluorée ou solution fluorée à 1 %, pour les deux arcades</t>
  </si>
  <si>
    <t>Application de gelée fluorée ou de solution fluorée, pour les deux arcades</t>
  </si>
  <si>
    <t>Élimination de la plaque incluse</t>
  </si>
  <si>
    <t>Vernis fluoré, plus de quatre dents</t>
  </si>
  <si>
    <t>Prophylaxie de groupe</t>
  </si>
  <si>
    <t>Prophylaxie de groupe par le médecin-dentiste, par tranche de 15 min.</t>
  </si>
  <si>
    <t>Exposé de prophylaxie par le médecin-dentiste, par tranche de 15 min.</t>
  </si>
  <si>
    <t>Examen parodontal</t>
  </si>
  <si>
    <t>Bref examen parodontal, pour les deux arcades</t>
  </si>
  <si>
    <t>Examen parodontal, cas simple</t>
  </si>
  <si>
    <t>Examen parodontal, cas de complexité moyenne</t>
  </si>
  <si>
    <t>Examen parodontal, cas complexe</t>
  </si>
  <si>
    <t>Parodontite avancée nécessitant de nombreuses mesures de profondeur de poches de plus de 6 mm, atteintes généralisées au niveau de la furcation, présence de troubles fonctionnels graves</t>
  </si>
  <si>
    <t>Traitement parodontal conservateur</t>
  </si>
  <si>
    <t>Nettoyage des dents par le médecin-dentiste, par tranche de 5 min.</t>
  </si>
  <si>
    <t xml:space="preserve">Élimination du tartre par le médecin-dentiste, par tranche de 5 min. </t>
  </si>
  <si>
    <t>Élimination de débordements de couronnes</t>
  </si>
  <si>
    <t>Traitement parodontal chirurgical</t>
  </si>
  <si>
    <t>Gingivectomie, une seule dent</t>
  </si>
  <si>
    <t>Gingivectomie, par sextant</t>
  </si>
  <si>
    <t>Greffe gingivale libre, par greffe</t>
  </si>
  <si>
    <t>Prélèvement inclus</t>
  </si>
  <si>
    <t>+ chaque greffe gingivale libre supplémentaire effectuée durant la même séance, par greffe</t>
  </si>
  <si>
    <t>Greffe de tissu conjonctif, par dent/implant</t>
  </si>
  <si>
    <t>+ chaque greffe de tissu conjonctif supplémentaire durant la même séance, par dent/implant</t>
  </si>
  <si>
    <t xml:space="preserve">• Prélèvement et traitement de la plaie du site de prélèvement inclus
• Position également applicable à une greffe de tissu conjonctif associée à une autre intervention chirurgicale, durant la même séance </t>
  </si>
  <si>
    <t>Recouvrement de récession avec prélèvement, par dent</t>
  </si>
  <si>
    <t>+ chaque recouvrement de récession supplémentaire avec prélèvement, durant la même séance</t>
  </si>
  <si>
    <t>Intervention avec lambeau triangulaire, par dent</t>
  </si>
  <si>
    <t>+ chaque intervention avec lambeau triangulaire supplémentaire durant la même séance, par dent</t>
  </si>
  <si>
    <t>Intervention avec lambeau, cas de complexité moyenne, par sextant</t>
  </si>
  <si>
    <t>Intervention avec lambeau, cas complexe, par sextant</t>
  </si>
  <si>
    <t>Intervention parodontale sur une seule dent</t>
  </si>
  <si>
    <t>Intervention parodontale sur une seule dent ou intervention avec lambeau distal de la dernière dent</t>
  </si>
  <si>
    <t xml:space="preserve">Intervention avec lambeau, en association </t>
  </si>
  <si>
    <t>Intervention avec lambeau distal de la dernière molaire, en association à une intervention avec lambeau selon positions 4.1400 ou 4.1410
Gingivectomie interne incluse</t>
  </si>
  <si>
    <t>Mesures visant à réaliser une nouvelle attache</t>
  </si>
  <si>
    <t>Abcès parodontal</t>
  </si>
  <si>
    <t>Attelles parodontales</t>
  </si>
  <si>
    <t>Attelle parodontale, premier espace interdentaire</t>
  </si>
  <si>
    <t>+ chaque espace interdentaire supplémentaire dans la même attelle</t>
  </si>
  <si>
    <t>+ fixation par technique de mordançage pour chaque espace interdentaire supplémentaire
Mordançage inclus</t>
  </si>
  <si>
    <t>Matériel facturé à part</t>
  </si>
  <si>
    <t>Épithèse gingivale</t>
  </si>
  <si>
    <t>Dysfonctions et myoarthropathies (MAP)</t>
  </si>
  <si>
    <t>Anamnèse des MAP, par tranche de 5 min..</t>
  </si>
  <si>
    <r>
      <t>Examen périodique du patient souffrant de MAP (</t>
    </r>
    <r>
      <rPr>
        <i/>
        <sz val="10"/>
        <rFont val="Verdana"/>
        <family val="2"/>
      </rPr>
      <t>recall</t>
    </r>
    <r>
      <rPr>
        <sz val="10"/>
        <rFont val="Verdana"/>
        <family val="2"/>
      </rPr>
      <t>), par tranche de 5 min.</t>
    </r>
  </si>
  <si>
    <t>Examen du patient souffrant de MAP dans les douze mois qui suivent la dernière consultation dans le même cabinet, par tranche de 5 minutes</t>
  </si>
  <si>
    <t>Examen fonctionnel</t>
  </si>
  <si>
    <t>Test de provocation</t>
  </si>
  <si>
    <t>Test de résilience</t>
  </si>
  <si>
    <t>Examen musculaire</t>
  </si>
  <si>
    <t>Détermination de la relation intermaxillaire</t>
  </si>
  <si>
    <t>Détermination de la relation intermaxillaire (sagittale, transversale, verticale) et du schéma occlusal, avec maquage par coloration</t>
  </si>
  <si>
    <t xml:space="preserve">Marquage par coloration des points de contact prématurés </t>
  </si>
  <si>
    <t>Détermination et marquage par coloration des points de contact prématurés en RC/IM et des obstacles au glissement</t>
  </si>
  <si>
    <t>Diagnostic des parafonctions oro-faciales</t>
  </si>
  <si>
    <r>
      <t xml:space="preserve">Palpation </t>
    </r>
    <r>
      <rPr>
        <sz val="10"/>
        <rFont val="Verdana"/>
        <family val="2"/>
      </rPr>
      <t>des</t>
    </r>
    <r>
      <rPr>
        <sz val="10"/>
        <color indexed="8"/>
        <rFont val="Verdana"/>
        <family val="2"/>
      </rPr>
      <t xml:space="preserve"> articulations temporo-mandibulaire</t>
    </r>
  </si>
  <si>
    <r>
      <t>Traitement par meulage sélectif</t>
    </r>
    <r>
      <rPr>
        <b/>
        <sz val="10"/>
        <color indexed="10"/>
        <rFont val="Verdana"/>
        <family val="2"/>
      </rPr>
      <t/>
    </r>
  </si>
  <si>
    <t>Plan de meulage</t>
  </si>
  <si>
    <t>Traitement par gouttières occlusales</t>
  </si>
  <si>
    <t>Gouttière thermoformée, par arcade</t>
  </si>
  <si>
    <t xml:space="preserve">Gouttière en résine </t>
  </si>
  <si>
    <t>Gouttière Michigan</t>
  </si>
  <si>
    <t>Gouttière semi-permanente en métal</t>
  </si>
  <si>
    <t>• Porte-empreinte individuel inclus
• Prestations du laboratoire de technique dentaire facturées à part</t>
  </si>
  <si>
    <t>• Confection en articulateur
• Prestations du laboratoire de technique dentaire facturées à part</t>
  </si>
  <si>
    <t>NTI-tss (Nociceptive Trigeminal Inhibition-Tension Supression System)</t>
  </si>
  <si>
    <t>Matériel inclus</t>
  </si>
  <si>
    <t>Physiothérapie et thérapie fonctionnelle</t>
  </si>
  <si>
    <t>Instructions de thérapie physique</t>
  </si>
  <si>
    <t xml:space="preserve">Instructions relatives au traitement par la chaleur et par le froid, massage </t>
  </si>
  <si>
    <t>Instructions de physiothérapie</t>
  </si>
  <si>
    <t>Traitement par ultrasons/Sollux/micro-ondes ou ondes courtes/UV</t>
  </si>
  <si>
    <t xml:space="preserve">Traitement myofonctionnel, par tranche de 5 min. </t>
  </si>
  <si>
    <t>Suivi</t>
  </si>
  <si>
    <t>Contrôle de suivi des MAP</t>
  </si>
  <si>
    <t>Examen; deuxième avis</t>
  </si>
  <si>
    <t>Kurzbefundaufnahme durch Zahnarzt anlässlich der Dentalhygienebehandlung</t>
  </si>
  <si>
    <t>Kurzbefundaufnahme beim Schüler (Recall)</t>
  </si>
  <si>
    <t>Befundaufnahme  im Rahmen der Schulzahnpflege</t>
  </si>
  <si>
    <t xml:space="preserve">Intraorales Röntgenbild </t>
  </si>
  <si>
    <t>• Pro Fall gibt es maximal 2 Latero- und 1 Protrusionsregistrat
• Zahntechnische Laborleistung separat verrechenbar</t>
  </si>
  <si>
    <t>Abdrucknahme Dentalhygienikerin</t>
  </si>
  <si>
    <t>Abdrucknahme Zahnarzt</t>
  </si>
  <si>
    <t>Parodontale Kurzbefundaufnahme, pro Gebiss</t>
  </si>
  <si>
    <t>MAP-Befundaufnahme Recall, pro 5 Min.</t>
  </si>
  <si>
    <t>Befundaufnahme beim MAP-Recall-Patienten, letzte Untersuchung vor weniger als 12 Monaten in der gleichen Praxis, pro 5 Minuten</t>
  </si>
  <si>
    <t xml:space="preserve">MAP Nachkontrolle </t>
  </si>
  <si>
    <t>Fluorgelee oder Fluorlösung, pro Gebiss</t>
  </si>
  <si>
    <t>Auftragen von Fluor-Gelee oder Fluor-Lösung, pro Gebiss</t>
  </si>
  <si>
    <t>Kap
Lei</t>
  </si>
  <si>
    <t>0</t>
  </si>
  <si>
    <t>Le
vel</t>
  </si>
  <si>
    <t>4</t>
  </si>
  <si>
    <t>5</t>
  </si>
  <si>
    <t>+ Jedes weitere Implantat, bei gleicher Aufklappung</t>
  </si>
  <si>
    <t>Technique de bonding et scellements</t>
  </si>
  <si>
    <t>Scellement de sillons, par dent</t>
  </si>
  <si>
    <t>Supplément pour accès, par côté</t>
  </si>
  <si>
    <t>Supplément pour accès par voie transconjonctivale</t>
  </si>
  <si>
    <t>Reconstruction de la mandibule pour interruption de continuité</t>
  </si>
  <si>
    <t>Reconstruction de la mandibule après résection complète</t>
  </si>
  <si>
    <t xml:space="preserve">Extraction avec volet </t>
  </si>
  <si>
    <t>Extraction avec volet et séparation radiculaire</t>
  </si>
  <si>
    <t>Excision/correction de freins labiaux, linguaux ou jugaux</t>
  </si>
  <si>
    <t>• Position également applicable aux dents de lait
• Chaque extraction supplémentaire dans une même ouverture est facturée au moyen de la position 4.2000, 4.2010 ou 4.2020</t>
  </si>
  <si>
    <t>Pose du premier mini-implant</t>
  </si>
  <si>
    <t>Attelle en résine, directe, par quadrant</t>
  </si>
  <si>
    <t>Attelle en résine ou attelle coulée, indirecte, scellée</t>
  </si>
  <si>
    <t>Analyse de place</t>
  </si>
  <si>
    <t>Relevé de la téléradiographie</t>
  </si>
  <si>
    <t>Appareil bimaxillaire</t>
  </si>
  <si>
    <t>Gouttière de surélévation occlusale</t>
  </si>
  <si>
    <t>Positionneur confectionné sur mesure</t>
  </si>
  <si>
    <t>Arc méthode Burstone</t>
  </si>
  <si>
    <t>Contention en fil métallique, collée, indirect</t>
  </si>
  <si>
    <t>Dispositif de correction intermaxillaire fixe, des deux côtés</t>
  </si>
  <si>
    <t>Collage, par point de collage</t>
  </si>
  <si>
    <t>Plaque rebasée avec résine molle</t>
  </si>
  <si>
    <t xml:space="preserve">Désinclusion chirurgicale </t>
  </si>
  <si>
    <t>+ chaque désinclusion supplémentaire avec élément auxiliaire collé, dans la même ouverture</t>
  </si>
  <si>
    <t>Prépartation du canal radiculaire, pansement canalaire inclus</t>
  </si>
  <si>
    <t>Extirpation pulpaire et première préparation du canal, avec endométrie, pansement canalaire inclus</t>
  </si>
  <si>
    <t>Contrôle après blanchiment</t>
  </si>
  <si>
    <t>Blanchiment de dents (à domicile), par arcade</t>
  </si>
  <si>
    <t>Prothèse totale</t>
  </si>
  <si>
    <t>Réparations</t>
  </si>
  <si>
    <t>Conditionnement ou rebasage provisoire</t>
  </si>
  <si>
    <t xml:space="preserve">Réparation, supplément par crochet </t>
  </si>
  <si>
    <t>Rebasage</t>
  </si>
  <si>
    <t>Essai du bloc incisif (prothèse partielle)</t>
  </si>
  <si>
    <t>Suivi avec retouche</t>
  </si>
  <si>
    <t>Suivi sans retouche</t>
  </si>
  <si>
    <t>Couronnes et ponts</t>
  </si>
  <si>
    <t>Couronnes</t>
  </si>
  <si>
    <t xml:space="preserve">Coiffe à tenon radiculaire </t>
  </si>
  <si>
    <t>Soins conservateurs</t>
  </si>
  <si>
    <t>Autres couronnes</t>
  </si>
  <si>
    <t>Couronne sur implant</t>
  </si>
  <si>
    <t>Couronne CEREC</t>
  </si>
  <si>
    <t xml:space="preserve">Élément intermédiaire/en extension </t>
  </si>
  <si>
    <t>• Par élément intermédiaire
• Prestations du laboratoire de technique dentaire facturées à part</t>
  </si>
  <si>
    <t>Ponts collés</t>
  </si>
  <si>
    <t>Provisoires</t>
  </si>
  <si>
    <t>Provisoires de courte durée</t>
  </si>
  <si>
    <t>Provisoires de longue durée</t>
  </si>
  <si>
    <t>Position également applicable aux molaires de lait</t>
  </si>
  <si>
    <t>Position également applicable en médecine dentaire pédiatrique aux couronnes en résine fabriquées par méthode directe</t>
  </si>
  <si>
    <t>Couronne provisoire en résine, indirecte</t>
  </si>
  <si>
    <t>Couronne provisoire en acier, préfabriquée</t>
  </si>
  <si>
    <t>Couronne provisoire en résine, préfabriquée</t>
  </si>
  <si>
    <t>Ancrage collé</t>
  </si>
  <si>
    <t>• Chaque ancrage supplémentaire au moyen de la position 4.7160
• Prestations du laboratoire de technique dentaire facturées à part</t>
  </si>
  <si>
    <t>Couronne en résine, couronne à tenon radiculaire</t>
  </si>
  <si>
    <t>Pont en résine, à trois éléments</t>
  </si>
  <si>
    <t>Moignon artificiel</t>
  </si>
  <si>
    <t>Moignon artificiel coulé, indirect</t>
  </si>
  <si>
    <t>Moignon artificiel coulé, direct</t>
  </si>
  <si>
    <t>Moignon artificiel en matériau plastique</t>
  </si>
  <si>
    <t>Scellements</t>
  </si>
  <si>
    <t>Comblement de défauts dentinaires</t>
  </si>
  <si>
    <t>Détermination de la teinte</t>
  </si>
  <si>
    <t>Le comblement de défauts dentinaires importants est facturé comme une obturation</t>
  </si>
  <si>
    <t>Fixation par soudage, sans sciage, par point de soudure</t>
  </si>
  <si>
    <t>Fixation par soudage, avec sciage, par point de soudure</t>
  </si>
  <si>
    <t>Suivi après pose de couronnes et de ponts complexes</t>
  </si>
  <si>
    <t>Réparation de couronnes et de ponts</t>
  </si>
  <si>
    <t>Orthopédie dento-faciale</t>
  </si>
  <si>
    <t>Première appréciation et première consultation</t>
  </si>
  <si>
    <t>Anamnèse générale et spécifique</t>
  </si>
  <si>
    <t>• État clinique général
• État clinique spécifique, extra et intraoral</t>
  </si>
  <si>
    <t>Analyse fonctionnelle</t>
  </si>
  <si>
    <t>Entretien avec le patient/les parents</t>
  </si>
  <si>
    <t xml:space="preserve">Instruction du patient/des parents </t>
  </si>
  <si>
    <t>Appareils amovibles</t>
  </si>
  <si>
    <t>Plaque de contention</t>
  </si>
  <si>
    <t>Set-up céphalométrique, superposition</t>
  </si>
  <si>
    <t>Anamnèse de la situation orthodontique</t>
  </si>
  <si>
    <t xml:space="preserve">Diagnostic de la coopération </t>
  </si>
  <si>
    <t>Planification des appareils amovibles et fixes</t>
  </si>
  <si>
    <t>Plan incliné, direct</t>
  </si>
  <si>
    <t>Appareils fixes</t>
  </si>
  <si>
    <t xml:space="preserve">Obturations en composite, bonding et fond de cavité non inclus, polissage inclus  </t>
  </si>
  <si>
    <t>• Bagues facturées au moyen de la position 4.8330
• Prestations du laboratoire de technique dentaire facturées à part</t>
  </si>
  <si>
    <t>Arc préfabriqué</t>
  </si>
  <si>
    <t>Garde-place</t>
  </si>
  <si>
    <t>• Bagues facturées au moyen de la position 4.8330 
• Prestations du laboratoire de technique dentaire facturées à part</t>
  </si>
  <si>
    <t>• Position applicable uniquement aux réparations/modifications
• Prestations du laboratoire de technique dentaire facturées à part</t>
  </si>
  <si>
    <t>Ligature en laiton ou séparateur de désimpaction de dents enclavées, par espace interdentaire</t>
  </si>
  <si>
    <t>Lip bumper</t>
  </si>
  <si>
    <t>Spring retainer</t>
  </si>
  <si>
    <t xml:space="preserve">Appareil de Herbst, bimaxillaire, scellé </t>
  </si>
  <si>
    <t>Arc lingual ou palatin, direct</t>
  </si>
  <si>
    <t>Arc lingual ou palatin, indirect</t>
  </si>
  <si>
    <t>Arc individualisé simple</t>
  </si>
  <si>
    <t>Arc individualisé complexe</t>
  </si>
  <si>
    <t>Contrôles, modifications, réparations</t>
  </si>
  <si>
    <t>Contrôle orthodontique, travaux de révision</t>
  </si>
  <si>
    <t>Modifications éventuelles incluses</t>
  </si>
  <si>
    <t>Éléments sectionnels ou arc de torsion inclus</t>
  </si>
  <si>
    <t>• Fabrication incluse
• Prestations du laboratoire de technique dentaire facturées à part</t>
  </si>
  <si>
    <t>Meulage inclus</t>
  </si>
  <si>
    <t>Nettoyage et mordançage inclus</t>
  </si>
  <si>
    <t>• Mordançage inclus
• Uniquement en association avec les positions 4.2890, 4.8480 et 4.8490</t>
  </si>
  <si>
    <t xml:space="preserve">Traitement orthodontique précoce des fentes labio-maxillo-palatines </t>
  </si>
  <si>
    <t>Ancrages osseux</t>
  </si>
  <si>
    <t>Petites réparations incluses</t>
  </si>
  <si>
    <t>Assistance opératoire par des praticiens (médecin ou médecin-dentiste) diplômés</t>
  </si>
  <si>
    <t>Travaux de révision effectués sur une plaque</t>
  </si>
  <si>
    <t xml:space="preserve">Scellement provisoire, par pilier </t>
  </si>
  <si>
    <t>Cet acte est en principe inclus dans les prestations correspondantes. Il ne peut être facturé à part que dans le cadre de modifications apportées à des travaux prothétiques</t>
  </si>
  <si>
    <t>• Nombre maximal de points de soudure facturables = nombre de piliers moins un 
• Prestations du laboratoire de technique dentaire facturées à part</t>
  </si>
  <si>
    <t>Examen orthodontique et plan de traitement</t>
  </si>
  <si>
    <t xml:space="preserve">Lèvres, langue, joues, musculature, articulation temporo-mandibulaire </t>
  </si>
  <si>
    <t>Fronde occipito-mentonnière préfabriquée</t>
  </si>
  <si>
    <t>Ligatures supplémentaires par quadrant commencé facturées au moyen de la position 4.2790</t>
  </si>
  <si>
    <t xml:space="preserve">+ chaque réouverture supplémentaire durant la même séance </t>
  </si>
  <si>
    <t>Coiffage direct</t>
  </si>
  <si>
    <t>Coiffage indirect</t>
  </si>
  <si>
    <t>Position également applicable aux dents de lait</t>
  </si>
  <si>
    <t xml:space="preserve">Obturation du canal radiculaire </t>
  </si>
  <si>
    <t>Blanchiment des dents</t>
  </si>
  <si>
    <t>Blanchiment de dents dévitalisées</t>
  </si>
  <si>
    <t>Préparation des canaux radiculaires avec nouvelles mesures endométriques, pansements inclus, deux canaux</t>
  </si>
  <si>
    <t>Préparation des canaux radiculaires avec mesures endométriques existantes, pansements inclus, deux canaux</t>
  </si>
  <si>
    <t xml:space="preserve">Préparation des canaux radiculaires avec nouvelles mesures endométriques, pansements inclus, trois canaux </t>
  </si>
  <si>
    <t>Préparation des canaux radiculaires avec mesures endométriques existantes, pansements inclus, trois canaux</t>
  </si>
  <si>
    <t>Obturation dentaire non incluse</t>
  </si>
  <si>
    <t>Obturation des canaux radiculaires avec nouvelles mesures endométriques, deux canaux</t>
  </si>
  <si>
    <t>Obturation des canaux radiculaires avec mesures endométriques existantes, deux canaux</t>
  </si>
  <si>
    <t xml:space="preserve">Obturation des canaux radiculaires avec nouvelles mesures endométriques, trois canaux </t>
  </si>
  <si>
    <t>Obturation des canaux radiculaires avec mesures endométriques existantes, trois canaux</t>
  </si>
  <si>
    <t>Révision</t>
  </si>
  <si>
    <t>Apexification ou obturation de perforations</t>
  </si>
  <si>
    <t xml:space="preserve">• Gouttière thermoformée et instructions incluses
• Matériel facturé à part 
• Prestations du laboratoire de technique dentaire facturées à part </t>
  </si>
  <si>
    <t>Obturations provisoires</t>
  </si>
  <si>
    <r>
      <t>Obturation provisoire (obturation rapide</t>
    </r>
    <r>
      <rPr>
        <sz val="10"/>
        <rFont val="Verdana"/>
        <family val="2"/>
      </rPr>
      <t>)</t>
    </r>
  </si>
  <si>
    <t>Obturation au ciment de verre ionomère, une face</t>
  </si>
  <si>
    <t>Obturation au ciment de verre ionomère, deux faces</t>
  </si>
  <si>
    <t>Obturation au ciment de verre ionomère, trois faces</t>
  </si>
  <si>
    <t>Lorsque plusieurs obturations sont réalisées au cours de la même séance, la première obturation est celle qui totalise le plus de points.</t>
  </si>
  <si>
    <t>Position également applicable aux dents de lait 
Lorsque plusieurs obturations sont réalisées au cours de la même séance, la première obturation est celle qui totalise le plus de points.</t>
  </si>
  <si>
    <t xml:space="preserve">Position également applicable aux dents de lait </t>
  </si>
  <si>
    <t>+ chaque obturation en composite supplémentaire, à une face, dans le même sextant et durant la même séance</t>
  </si>
  <si>
    <t>Obturation interdentaire en composite, dent antérieure</t>
  </si>
  <si>
    <t xml:space="preserve">Obturation en composite, à une face </t>
  </si>
  <si>
    <t>Les réalisations en céramique ne sont considérées comme économiques et appropriées que si les arcades du patient sont exemptes de caries ou ont été assainies.</t>
  </si>
  <si>
    <t>Obturations en or</t>
  </si>
  <si>
    <t>Fond de cavité</t>
  </si>
  <si>
    <t>Prothèses</t>
  </si>
  <si>
    <t>Prothèses totales</t>
  </si>
  <si>
    <t>Prothèse immédiate</t>
  </si>
  <si>
    <t>Position également applicable au scellement adhésif</t>
  </si>
  <si>
    <t>Scellement étendu de fissures, par dent</t>
  </si>
  <si>
    <r>
      <t>Obturation indirecte en or</t>
    </r>
    <r>
      <rPr>
        <sz val="10"/>
        <rFont val="Verdana"/>
        <family val="2"/>
      </rPr>
      <t>, à une face</t>
    </r>
  </si>
  <si>
    <t>Obturation indirecte en or, à deux faces</t>
  </si>
  <si>
    <t xml:space="preserve">Obturation indirecte en or, à trois faces ou avec recouvrement des cuspides </t>
  </si>
  <si>
    <t>Pose de tenons et vis</t>
  </si>
  <si>
    <t>Tenon intracanalaire, par tenon</t>
  </si>
  <si>
    <t>Fond de cavité en ciment</t>
  </si>
  <si>
    <t>Vernis</t>
  </si>
  <si>
    <t>Prothèses partielles</t>
  </si>
  <si>
    <t>Recouvrement en résine, sans facette</t>
  </si>
  <si>
    <t>Prothèses hybrides</t>
  </si>
  <si>
    <t>Vis intracanalaire, par vis</t>
  </si>
  <si>
    <t xml:space="preserve">Prothèse hybride          </t>
  </si>
  <si>
    <t>• Coiffe radiculaire non incluse
• Prestations du laboratoire de technique dentaire facturées à part</t>
  </si>
  <si>
    <t>Révision complexe et élimination de corps étrangers du canal radiculaire, par tranche de 5 min</t>
  </si>
  <si>
    <t>Choix de la forme et de la teinte</t>
  </si>
  <si>
    <t>Ouverture du volet facturée au moyen de la position 4.1370, 4.1400, 4.1410 ou 4.2030</t>
  </si>
  <si>
    <t>Implantologie</t>
  </si>
  <si>
    <t>+ chaque mini-implant supplémentaire dans la même ouverture</t>
  </si>
  <si>
    <t>+ chaque résection apicale supplémentaire dans la même ouverture, par racine</t>
  </si>
  <si>
    <t>+ chaque résection apicale avec obturation rétrograde supplémentaire dans la même ouverture, par racine</t>
  </si>
  <si>
    <t>Première évaluation et information du patient, par cas</t>
  </si>
  <si>
    <t>Pose du premier implant</t>
  </si>
  <si>
    <t>Soins postopératoires ultérieurs facturés au moyen de la position 4.2900</t>
  </si>
  <si>
    <t>Réouverture</t>
  </si>
  <si>
    <t>Rinçage du sinus maxillaire par la fosse canine</t>
  </si>
  <si>
    <t>Sans fermeture</t>
  </si>
  <si>
    <t xml:space="preserve">• Trois ligatures incluses 
• Ligatures supplémentaires facturées au moyen de la position 4.2790 </t>
  </si>
  <si>
    <t xml:space="preserve">+ chaque implant supplémentaire dans la même ouverture </t>
  </si>
  <si>
    <t>Traitement de la muqueuse lésée par accident par analogie avec la position 4.2170</t>
  </si>
  <si>
    <t>Attelles</t>
  </si>
  <si>
    <t>Ligatures métalliques par fil continu, par quadrant</t>
  </si>
  <si>
    <t>• Trois ligatures incluses 
• Ligatures supplémentaires facturées au moyen de la position 4.2790 
• Prestations du laboratoire de technique dentaire facturées à part</t>
  </si>
  <si>
    <t xml:space="preserve">Attelle TTS </t>
  </si>
  <si>
    <t>Fronde mentonnière</t>
  </si>
  <si>
    <t>Prestations diverses</t>
  </si>
  <si>
    <t>Sutures, par suture</t>
  </si>
  <si>
    <t>Pansement</t>
  </si>
  <si>
    <t>Chirurgie maxillo-faciale</t>
  </si>
  <si>
    <t>Chirurgie secondaire des fentes</t>
  </si>
  <si>
    <t>Facturation de quatre sutures au maximum par intervention</t>
  </si>
  <si>
    <t>Mesures supplémentaires pour patient sous anticoagulants</t>
  </si>
  <si>
    <t>Plaque de pansement</t>
  </si>
  <si>
    <t>Traitement de la plaie</t>
  </si>
  <si>
    <t>Correction secondaire des tissus mous en cas de fente palatine</t>
  </si>
  <si>
    <t>Correction secondaire du palais mou</t>
  </si>
  <si>
    <t>P. ex. Widmaier-Perko</t>
  </si>
  <si>
    <t>Pharyngoplastie</t>
  </si>
  <si>
    <t>Plastie par lambeau pédiculé en deux temps, des lèvres ou du palais, seconde intervention</t>
  </si>
  <si>
    <t xml:space="preserve">Plastie par lambeau pédiculé en deux temps, des lèvres ou du palais, première intervention </t>
  </si>
  <si>
    <t xml:space="preserve">Implant dans la paroi postérieure du pharynx </t>
  </si>
  <si>
    <t xml:space="preserve">Petite opération de correction des lèvres </t>
  </si>
  <si>
    <t>Allongement de la columelle du nez</t>
  </si>
  <si>
    <t>Chirurgie orthopédique des maxillaires</t>
  </si>
  <si>
    <t>Plastie de réduction de la langue</t>
  </si>
  <si>
    <t>Ostéotomie sagittale ou autre ostéotomie interruptrice de la mandibule, par interruption</t>
  </si>
  <si>
    <t xml:space="preserve">Set-up diagnostique </t>
  </si>
  <si>
    <t>Set-up diagnostique</t>
  </si>
  <si>
    <t>Traitement des fractures</t>
  </si>
  <si>
    <t>Traitement des fractures fermées</t>
  </si>
  <si>
    <t>Traitement de fractures ouvertes</t>
  </si>
  <si>
    <t>Étage moyen du visage, os malaire</t>
  </si>
  <si>
    <t>Mandibule</t>
  </si>
  <si>
    <t>Mesures complémentaires</t>
  </si>
  <si>
    <t xml:space="preserve">Os et cartilage </t>
  </si>
  <si>
    <t xml:space="preserve">Transplantation </t>
  </si>
  <si>
    <t>Décompression du nerf optique</t>
  </si>
  <si>
    <t>Amarrage du ligament canthal</t>
  </si>
  <si>
    <t>Révision chirurgicale et hémostase pour hémorragie secondaire</t>
  </si>
  <si>
    <t>Ostéosynthèse</t>
  </si>
  <si>
    <t>Plaques, vis de traction</t>
  </si>
  <si>
    <t>Reconstruction des contours osseux, préparation du lit osseux et modelage du greffon inclus</t>
  </si>
  <si>
    <t>Fixateur externe ou crânio-fixateur externe</t>
  </si>
  <si>
    <t>Cerclage périmandibulaire ou transmaxillaire, par fracture</t>
  </si>
  <si>
    <t>Articulation temporo-mandibulaire</t>
  </si>
  <si>
    <t>Coronoïdectomie, par côté</t>
  </si>
  <si>
    <t>Méniscectomie et/ou condylectomie, arthroplastie modelante, par côté</t>
  </si>
  <si>
    <t>Arthroscopie diagnostique</t>
  </si>
  <si>
    <t>Arthroscopie thérapeutique</t>
  </si>
  <si>
    <t xml:space="preserve">Infections, corps étrangers </t>
  </si>
  <si>
    <t>Os</t>
  </si>
  <si>
    <t>Tissus mous</t>
  </si>
  <si>
    <t>Tumeurs bénignes</t>
  </si>
  <si>
    <t>Tumeurs malignes</t>
  </si>
  <si>
    <t>Tumeurs de la cavité buccale et des maxillaires</t>
  </si>
  <si>
    <t>Chirurgie préprothétique</t>
  </si>
  <si>
    <t>Plastie du plancher buccal avec désinsertion du muscle mylo-hyoïdien</t>
  </si>
  <si>
    <t>Supplément pour greffe cutanée</t>
  </si>
  <si>
    <t>Glandes salivaires</t>
  </si>
  <si>
    <t>Sinus maxillaires</t>
  </si>
  <si>
    <t xml:space="preserve">• Sutures incluses
• Greffes non incluses  </t>
  </si>
  <si>
    <t>Prélèvement du greffon et fixation de la plaque avec trois suspensions inclus</t>
  </si>
  <si>
    <t>Prélèvement osseux facturé au moyen de la position 4.3600</t>
  </si>
  <si>
    <t xml:space="preserve">Prélèvement osseux ou cartilagineux facturé au moyen de la position 4.3600 </t>
  </si>
  <si>
    <t>En cas de cumul avec la position 4.3200</t>
  </si>
  <si>
    <t>Le diagnostic périopétaroire peut nécessiter une adaptation du plan de traitement.</t>
  </si>
  <si>
    <t>Curetage périapical inclus</t>
  </si>
  <si>
    <t>Chirurgie dentaire, chirurgie orale</t>
  </si>
  <si>
    <t>Extractions</t>
  </si>
  <si>
    <t>Extraction simple</t>
  </si>
  <si>
    <t>Extraction complexe</t>
  </si>
  <si>
    <t>Extraction avec séparation radiculaire</t>
  </si>
  <si>
    <t>Hémisection ou amputation radiculaire</t>
  </si>
  <si>
    <t>Interventions chirurgicales sur les tissus mous</t>
  </si>
  <si>
    <t>Petite excision</t>
  </si>
  <si>
    <t>Traitement de la muqueuse</t>
  </si>
  <si>
    <t>Excision</t>
  </si>
  <si>
    <t>Plastie du plancher buccal</t>
  </si>
  <si>
    <t>Drainage inclus</t>
  </si>
  <si>
    <t>Vestibuloplastie, par arcade</t>
  </si>
  <si>
    <t>Greffon non inclus</t>
  </si>
  <si>
    <t>Excision cunéiforme de la crête flottante, par quadrant</t>
  </si>
  <si>
    <t>Prélèvement simple de tissu conjonctif</t>
  </si>
  <si>
    <t>Résection apicale avec obturation rétrograde, par racine</t>
  </si>
  <si>
    <t>Endodontie</t>
  </si>
  <si>
    <t>Détermination de la dimension verticale</t>
  </si>
  <si>
    <t xml:space="preserve">Révision du procès alvéolaire </t>
  </si>
  <si>
    <t>Ostéotomie du procès alvéolaire, par sextant</t>
  </si>
  <si>
    <t>Ostéotomie horizontale du procès alvéolaire, par segment</t>
  </si>
  <si>
    <t>Facette en résine ou en céramique, indirecte, par facette</t>
  </si>
  <si>
    <t>Pont provisoire en résine, à trois éléments, indirect</t>
  </si>
  <si>
    <t>Traitement radiculaire en une séance, deux canaux</t>
  </si>
  <si>
    <t xml:space="preserve">Traitement radiculaire en une séance, endométrie incluse, un canal </t>
  </si>
  <si>
    <t>+ traitement radiculaire en une séance, par canal supplémentaire</t>
  </si>
  <si>
    <t>Traitement radiculaire en une séance, trois canaux</t>
  </si>
  <si>
    <t>Coiffage et amputation, obturation dentaire non incluse</t>
  </si>
  <si>
    <t>Traitement radiculaire en plusieurs séances, avec endométrie, obturation dentaire non incluse</t>
  </si>
  <si>
    <t>Extirpation pulpaire, première préparation du canal et pansement, un canal</t>
  </si>
  <si>
    <t>Extirpation pulpaire, première préparation des canaux et pansements, deux canaux</t>
  </si>
  <si>
    <t>Extirpation pulpaire, première préparation des canaux et pansements, trois canaux</t>
  </si>
  <si>
    <t>+ Extirpation pulpaire, première préparation du canal et pansement, par canal supplémentaire</t>
  </si>
  <si>
    <t>Attelle métallique, directe, fixée par ligatures métalliques, par quadrant</t>
  </si>
  <si>
    <t>Attelle métallique, indirecte, fixée par ligatures métalliques, par quadrant</t>
  </si>
  <si>
    <t>Attelle en métal et résine, indirecte, fixée par ligatures métalliques, par quadrant</t>
  </si>
  <si>
    <t>Contention en fil métallique, collée, direct</t>
  </si>
  <si>
    <t>Drainage du sinus maxillaire par voie transnasale</t>
  </si>
  <si>
    <t>Onlay CEREC</t>
  </si>
  <si>
    <t>Facette CEREC</t>
  </si>
  <si>
    <t>Supplément pour accès, par étage et par côté</t>
  </si>
  <si>
    <t>Inlay en céramique/résine, indirect, à une face</t>
  </si>
  <si>
    <t>Inlay en céramique/résine, indirect, à deux faces</t>
  </si>
  <si>
    <t>Inlay en céramique/résine, indirect, à trois faces face ou avec recouvrement des cuspides</t>
  </si>
  <si>
    <t>Inlay en résine, direct, à une face</t>
  </si>
  <si>
    <t>Inlay en résine, direct, à deux faces</t>
  </si>
  <si>
    <t>Inlay en résine, direct, à trois faces</t>
  </si>
  <si>
    <t>Facette en résine, préfabriquée, par facette</t>
  </si>
  <si>
    <t>Réparation, supplément par dent</t>
  </si>
  <si>
    <t>Pont collé et pont collé en extension, un pilier</t>
  </si>
  <si>
    <t xml:space="preserve">Facette en céramique, préfabriquée, par facette </t>
  </si>
  <si>
    <t>Traitement radiculaire en une séance, endométrie incluse, obturation dentaire non incluse</t>
  </si>
  <si>
    <t xml:space="preserve">Prothèse à châssis coulé                                                                                                                                                                                                                                       </t>
  </si>
  <si>
    <r>
      <t>Excision de la crête flottante, par quadrant</t>
    </r>
    <r>
      <rPr>
        <i/>
        <sz val="10"/>
        <rFont val="Verdana"/>
        <family val="2"/>
      </rPr>
      <t/>
    </r>
  </si>
  <si>
    <r>
      <t>Résection apicale, par racine</t>
    </r>
    <r>
      <rPr>
        <i/>
        <sz val="10"/>
        <rFont val="Verdana"/>
        <family val="2"/>
      </rPr>
      <t/>
    </r>
  </si>
  <si>
    <r>
      <t xml:space="preserve">Extraction simultanée de la dent </t>
    </r>
    <r>
      <rPr>
        <u/>
        <sz val="10"/>
        <rFont val="Verdana"/>
        <family val="2"/>
      </rPr>
      <t>impliquée</t>
    </r>
    <r>
      <rPr>
        <sz val="10"/>
        <rFont val="Verdana"/>
        <family val="2"/>
      </rPr>
      <t xml:space="preserve"> facturée au moyen de la position 4.2000, 4.2010 ou 4.2020</t>
    </r>
  </si>
  <si>
    <r>
      <t>• Chaque point de collage facturé au moyen de la position 4.8720</t>
    </r>
    <r>
      <rPr>
        <b/>
        <sz val="10"/>
        <color indexed="10"/>
        <rFont val="Verdana"/>
        <family val="2"/>
      </rPr>
      <t xml:space="preserve">
</t>
    </r>
    <r>
      <rPr>
        <sz val="10"/>
        <rFont val="Verdana"/>
        <family val="2"/>
      </rPr>
      <t>• Matériel facturé à part</t>
    </r>
  </si>
  <si>
    <r>
      <t>Contrôle de la</t>
    </r>
    <r>
      <rPr>
        <sz val="10"/>
        <rFont val="Verdana"/>
        <family val="2"/>
      </rPr>
      <t xml:space="preserve"> plaie ou contrôle ultérieur de dents accidentées</t>
    </r>
    <r>
      <rPr>
        <sz val="10"/>
        <color indexed="8"/>
        <rFont val="Verdana"/>
        <family val="2"/>
      </rPr>
      <t/>
    </r>
  </si>
  <si>
    <r>
      <t>Plastie osseuse</t>
    </r>
    <r>
      <rPr>
        <sz val="10"/>
        <color indexed="10"/>
        <rFont val="Verdana"/>
        <family val="2"/>
      </rPr>
      <t xml:space="preserve"> </t>
    </r>
  </si>
  <si>
    <r>
      <t xml:space="preserve">Position également applicable aux dents de lait
Lorsque plusieurs </t>
    </r>
    <r>
      <rPr>
        <sz val="10"/>
        <rFont val="Verdana"/>
        <family val="2"/>
      </rPr>
      <t>obturations</t>
    </r>
    <r>
      <rPr>
        <sz val="10"/>
        <color indexed="8"/>
        <rFont val="Verdana"/>
        <family val="2"/>
      </rPr>
      <t xml:space="preserve"> sont réalisées au cours de la même séance, la première obturation est celle qui totalise le plus de points.</t>
    </r>
  </si>
  <si>
    <r>
      <t>Montage</t>
    </r>
    <r>
      <rPr>
        <sz val="10"/>
        <color indexed="10"/>
        <rFont val="Verdana"/>
        <family val="2"/>
      </rPr>
      <t xml:space="preserve"> </t>
    </r>
    <r>
      <rPr>
        <sz val="10"/>
        <color indexed="8"/>
        <rFont val="Verdana"/>
        <family val="2"/>
      </rPr>
      <t>sur articulateur à des fins de diagnostic</t>
    </r>
  </si>
  <si>
    <r>
      <t xml:space="preserve">Montage </t>
    </r>
    <r>
      <rPr>
        <sz val="10"/>
        <rFont val="Verdana"/>
        <family val="2"/>
      </rPr>
      <t>individualisé</t>
    </r>
    <r>
      <rPr>
        <sz val="10"/>
        <color indexed="8"/>
        <rFont val="Verdana"/>
        <family val="2"/>
      </rPr>
      <t xml:space="preserve"> au fauteuil</t>
    </r>
  </si>
  <si>
    <r>
      <t xml:space="preserve">• Gouttière de type Osamu ou similaire </t>
    </r>
    <r>
      <rPr>
        <sz val="10"/>
        <color indexed="8"/>
        <rFont val="Verdana"/>
        <family val="2"/>
      </rPr>
      <t xml:space="preserve">
• Prestations du laboratoire de technique dentaire facturées à part</t>
    </r>
  </si>
  <si>
    <r>
      <t>Dispositifs de traction extraorale (</t>
    </r>
    <r>
      <rPr>
        <i/>
        <sz val="10"/>
        <rFont val="Verdana"/>
        <family val="2"/>
      </rPr>
      <t>headgear</t>
    </r>
    <r>
      <rPr>
        <sz val="10"/>
        <rFont val="Verdana"/>
        <family val="2"/>
      </rPr>
      <t>)</t>
    </r>
  </si>
  <si>
    <r>
      <t>Dispositif de guidage de la croissance (</t>
    </r>
    <r>
      <rPr>
        <i/>
        <sz val="10"/>
        <rFont val="Verdana"/>
        <family val="2"/>
      </rPr>
      <t>growth guide appliance</t>
    </r>
    <r>
      <rPr>
        <sz val="10"/>
        <rFont val="Verdana"/>
        <family val="2"/>
      </rPr>
      <t>)</t>
    </r>
  </si>
  <si>
    <r>
      <t>Dispositif de traction extraorale inversée (</t>
    </r>
    <r>
      <rPr>
        <i/>
        <sz val="10"/>
        <rFont val="Verdana"/>
        <family val="2"/>
      </rPr>
      <t>reverse headgear</t>
    </r>
    <r>
      <rPr>
        <sz val="10"/>
        <rFont val="Verdana"/>
        <family val="2"/>
      </rPr>
      <t>, p. ex. Delaire)</t>
    </r>
  </si>
  <si>
    <t>Amputation vitale; trépanation en urgence et pansement dans la chambre pulpaire</t>
  </si>
  <si>
    <t>Entfernung eines Bandes oder eines geklebten Teils/Retainers, pro Klebestelle; Entfernung einer Microscrew</t>
  </si>
  <si>
    <r>
      <t xml:space="preserve">Plastie du plancher buccal sans séparation du muscle mylo-hyoïdien.
</t>
    </r>
    <r>
      <rPr>
        <sz val="10"/>
        <color indexed="17"/>
        <rFont val="Verdana"/>
        <family val="2"/>
      </rPr>
      <t xml:space="preserve">
</t>
    </r>
    <r>
      <rPr>
        <sz val="10"/>
        <rFont val="Verdana"/>
        <family val="2"/>
      </rPr>
      <t>Greffon non inclus</t>
    </r>
  </si>
  <si>
    <t>Attelles parodontales: voir chapitre 03.04</t>
  </si>
  <si>
    <t>• Prélèvement du greffon osseux: voir position 4.3600 
• Modelage du greffon: voir position 4.3610</t>
  </si>
  <si>
    <t xml:space="preserve">Par traitement radiculaire: cinq canaux intégralement obturés au maximum par dent; premier traitement radiculaire toujours avec endométrie, traitements radiculaires suivantes en règle générale à partir des mesures endométriques existantes. </t>
  </si>
  <si>
    <t>• Fourchette PP: le nombre de points dépend du genre de couronne - la fourchette couvre toutes les possibilités de la couronne partielle à la couronne télescopique.
• Prestations du laboratoire de technique dentaire facturées à part</t>
  </si>
  <si>
    <t>• Liaison dentinaire non incluse 
• Tenon et vis: facturation au moyen de la position correspondante (4.5910 ou 4.5920)</t>
  </si>
  <si>
    <t>Activateurs de type Fränkel, Bionator, Herbst amovible et similaires
• Meulage inclus
• Prestations du laboratoire de technique dentaire facturées à part</t>
  </si>
  <si>
    <t>Ligature et déligature incluses; tous matériaux et toutes dimensions</t>
  </si>
  <si>
    <t>Inlay en céramique ou en résine, indirect; bonding non inclus</t>
  </si>
  <si>
    <t>Inlay en céramique ou en résine, direct; bonding non inclus</t>
  </si>
  <si>
    <t>Facettes dentaires; bonding non inclus</t>
  </si>
  <si>
    <t xml:space="preserve">Relevé et analyse: voir positions 4.8080 et 4.8090 </t>
  </si>
  <si>
    <t>Intervention avec lambeau triangulaire/allongement de la couronne, par dent; recouvrement de récession sans prélèvement, par dent</t>
  </si>
  <si>
    <t xml:space="preserve">Chaque intervention avec lambeau triangulaire/allongement de la couronne supplémentaire durant la même séance, par dent; recouvrement de récession durant la même séance, sans prélèvement et par dent </t>
  </si>
  <si>
    <t>Gouttières en résine telles que gouttières de fixation, gouttière de repositionnement et autres gouttières assimilables (confectionnées en articulateur) et adaptation par meulage en bouche
Prestations du laboratoire de technique dentaire facturées à part</t>
  </si>
  <si>
    <r>
      <t xml:space="preserve">• Diamètre supérieur à 1 cm 
• Matériel de comblement osseux facturé à part  
• Extraction simultanée de la dent impliquée facturée au moyen de la position 4.2000, 4.2010 ou 4.2020  
• Extraction simultanée de la dent </t>
    </r>
    <r>
      <rPr>
        <u/>
        <sz val="10"/>
        <rFont val="Verdana"/>
        <family val="2"/>
      </rPr>
      <t>malpositionnée</t>
    </r>
    <r>
      <rPr>
        <sz val="10"/>
        <rFont val="Verdana"/>
        <family val="2"/>
      </rPr>
      <t xml:space="preserve"> au moyen de la position 4.2060 ou 4.2070</t>
    </r>
  </si>
  <si>
    <t>• Position également applicable aux dents de lait 
• Justification indispensable pour les assureurs AA/AM/AI</t>
  </si>
  <si>
    <t xml:space="preserve">+ Wurzelkanal-Aufbereitung und -Einlage, neue Endometriedatenbestimmung, jeder weitere Kanal </t>
  </si>
  <si>
    <t xml:space="preserve">Wurzelkanal-Aufbereitung und -Einlage, neue Endometriedatenbestimmung, 2 Kanäle </t>
  </si>
  <si>
    <t xml:space="preserve">Wurzelkanal-Aufbereitung und -Einlage, neue Endometriedatenbestimmung, 3 Kanäle </t>
  </si>
  <si>
    <t>• Kann nicht in der gleichen Sitzung mit der Tarifziffer 4.0000, 4.0010 kumuliert werden. 
• Die Untersuchung beschränkt sich auf die Schmerzregionen, sonst Tarifziffer 4.0000, 4.0010.</t>
  </si>
  <si>
    <t>Die Leistungen gemäss Tarifziffern 4.0060, 4.0070, 4.0090, 4.0100 werden von den Versicherern nach UV/MV/IV nicht vergütet.</t>
  </si>
  <si>
    <t>Zuschlag für dringliche Behandlung im Spital/Heim oder in der Wohnung des Patienten, die unerwartet und unverzüglich ausgeführt werden muss.
• Zusätzlich zu Tarifziffer 4.0150 Anmeldung und Ausführung innerhalb einer Stunde</t>
  </si>
  <si>
    <t xml:space="preserve">• Nur bei Konsilium verrechenbar; 
• Allfällige Wegentschädigung gemäss Tarifziffern 4.0350, 4.0360 </t>
  </si>
  <si>
    <t>Durchzeichnung siehe Tarifziffern 4.8080 und 4.8090</t>
  </si>
  <si>
    <t>Behandlung eines Parodontalabszesses durch Kürettage
• Inklusive Medikament, Wundspülung und Drain; 
• Einfache Abszessinzision siehe Tarifziffer 4.2270</t>
  </si>
  <si>
    <t>• Inklusive Nahtentfernung, Wundbehandlung, Reinigung der beteiligten Zähne und evtl. Legen eines Wundverbandes; 
• für ausschliessliche Nahtentfernungen und/oder Wundbehandlungen: Tarifziffern 4.2900 bzw. 4.2910</t>
  </si>
  <si>
    <t>Okklusionsanalyse im Artikulator durch den Zahnarzt
• Registrieren siehe Tarifziffern 4.0750, 4.0760, 4.0770, 4.0780
• Kiefermodelle siehe Tarifziffer 4.0900</t>
  </si>
  <si>
    <t>• Gilt auch für Milchzähne; 
• jede weitere Extraktion in der gleichen Aufklappung: Tarifziffern 4.2000, 4.2010, 4.2020</t>
  </si>
  <si>
    <t>Lappen gemäss Tarifziffern 4.1370, 4.1400, 4.1410 bzw. 4.2030</t>
  </si>
  <si>
    <t>Entnahme des Zahnkeims gemäss Tarifziffer 4.2080</t>
  </si>
  <si>
    <t>Jede weitere Nachbehandlung Tarifziffer 4.2900</t>
  </si>
  <si>
    <t>• Inklusive Legen und Fixieren einer Membran; 
• Allfällige Knochenentnahme gemäss Tarifziffer 4.3600 
• Maximal 4 Nähte verrechenbar
• Material separat verrechenbar</t>
  </si>
  <si>
    <t>Versorgung unfallverletzter Mukosa analog Tarifziffer 4.2170</t>
  </si>
  <si>
    <t>Weitere Ligaturen pro angefangenen Quadranten gemäss Tarifziffer 4.2790</t>
  </si>
  <si>
    <t xml:space="preserve">• Inklusive 3 Ligaturen; 
• Weitere Ligaturen gemäss Tarifziffer 4.2790 </t>
  </si>
  <si>
    <t>• Inklusive 3 Ligaturen; 
• Weitere Ligaturen gemäss Tarifziffer 4.2790 
• Zahntechnische Laborleistung separat verrechenbar</t>
  </si>
  <si>
    <t>Knochenentnahme siehe Tarifziffer 4.3600</t>
  </si>
  <si>
    <t>Knochen- oder Knorpelentnahme siehe Tarifziffer 4.3600</t>
  </si>
  <si>
    <t>Zusätzlich zu Tarifziffer 4.3200</t>
  </si>
  <si>
    <t>• Knochenentnahme siehe Tarifziffer 4.3600 
• Modellierung des Transplantates siehe Tarifziffer 4.3610</t>
  </si>
  <si>
    <t>Knochenentnahme und Formung siehe Tarifziffer 4.3600, 4.3610</t>
  </si>
  <si>
    <t>• Jedes weitere Attachment Tarifziffer 4.7160
• Zahntechnische Laborleistung separat verrechenbar</t>
  </si>
  <si>
    <t>Nicht verrechenbar wenn Tarifziffer 4.7260 folgt.</t>
  </si>
  <si>
    <t>• Exkl. Dentinhaftung; 
• Stift oder Schraube siehe Tarifziffer 4.5910, 4.5920</t>
  </si>
  <si>
    <t>• Bezieht sich nur auf orthodontische Beratung und Beurteilung; 
• Tarifziffer 4.0000 darf dazu verrechnet werden, wenn zusätzlich die Leistungen dieser Ziffer erbracht werden.</t>
  </si>
  <si>
    <t xml:space="preserve">Nicht kumulierbar mit Tarifziffer 4.8080 </t>
  </si>
  <si>
    <t>• Individueller Abdruck und Abgabe des ersten Schienenpaares. 
• Folgebehandlungen siehe 4.8570 
• Nur nach Rücksprache mit den Versicherern verrechenbar
• Zahntechnische Laborleistung separat verrechenbar</t>
  </si>
  <si>
    <t>• Inklusive Entfernung; 
• Nicht verrechenbar wenn Tarifziffer 4.8330 folgt</t>
  </si>
  <si>
    <t>• Exklusive Klebestelle siehe Tarifziffer 4.8720 
• Inklusive Abdrücke
• Zahntechnische Laborleistung separat verrechenbar</t>
  </si>
  <si>
    <t>• Inklusive Ätzung; 
• Nur für Tarifziffer 4.2890, 4.8480, 4.8490</t>
  </si>
  <si>
    <t>• Inklusive Ausligieren des Bogens; 
• Reinigung der Zähne von Zement- und Kompositresten durch Dentalhygienikerin nach Tarifziffer 4.1110</t>
  </si>
  <si>
    <t>Alle Leistungen, mit Ausnahme der Röntgenaufnahmen Kapitel 01.11 und der Tarifziffer 4.0890 sowie Kapitel Physio- und physikalische Therapie 04.04 werden nach dem Zeittarif abgerechnet.</t>
  </si>
  <si>
    <t>• Vollständiges Ausfüllen eines Befundblattes mit Messung der Sondierungstiefen (6 Messstellen/Zahn), 
• Beurteilung der Zahnbeweglichkeit, 
• Furkationsbeurteilung, 
• Beurteilung der Taschensekretion, 
• Beurteilung der Weichgewebe (gingivale Morphologie, Breite der keratinisierten Gingiva, Lippen- und Wangenbänder) 
• Feststellen von Überschüssen. 
Funktionelle Beurteilung siehe Tarifziffern 4.1610, 4.1620, 4.1630, 4.1640, 4.1650, 4.1660, 4.1670, 4.1680, 4.1690</t>
  </si>
  <si>
    <t>Diese Leistung ist bei den Tarifziffern 4.0000, 4.0010 zusätzlich, aber nicht gewohnheits-/routinemässig verrechenbar und auch nicht generell bei jedem Notfallpatienten (siehe Ziffer 4.0020)</t>
  </si>
  <si>
    <r>
      <t xml:space="preserve">Gleichzeitiges Entfernen des </t>
    </r>
    <r>
      <rPr>
        <u/>
        <sz val="10"/>
        <rFont val="Verdana"/>
        <family val="2"/>
      </rPr>
      <t>beteiligten</t>
    </r>
    <r>
      <rPr>
        <sz val="10"/>
        <rFont val="Verdana"/>
        <family val="2"/>
      </rPr>
      <t xml:space="preserve"> Zahnes gemäss Tarifziffern 4.2000, 4.2010, 4.2020</t>
    </r>
  </si>
  <si>
    <r>
      <t xml:space="preserve">• Durchmesser grösser als 1 cm; 
• Knochenersatzmaterial separat verrechenbar; 
• gleichzeitiges Entfernen des beteiligten Zahnes gemäss Tarifziffern 4.2000, 4.2010, 4.2020; 
• gleichzeitiges Entfernen des </t>
    </r>
    <r>
      <rPr>
        <u/>
        <sz val="10"/>
        <rFont val="Verdana"/>
        <family val="2"/>
      </rPr>
      <t>verlagerten</t>
    </r>
    <r>
      <rPr>
        <sz val="10"/>
        <rFont val="Verdana"/>
        <family val="2"/>
      </rPr>
      <t xml:space="preserve"> Zahnes gemäss Tarifziffern 4.2060, 4.2070</t>
    </r>
  </si>
  <si>
    <r>
      <t xml:space="preserve">Zystenoperation zur Nasen- oder Kieferhöhle oder ausgedehnte Unterkieferzyste, mit Übergreifen auf Ramus ascendens oder Corpus mandibulae.
Gleichzeitiges Entfernen des </t>
    </r>
    <r>
      <rPr>
        <u/>
        <sz val="10"/>
        <rFont val="Verdana"/>
        <family val="2"/>
      </rPr>
      <t>beteiligten</t>
    </r>
    <r>
      <rPr>
        <sz val="10"/>
        <rFont val="Verdana"/>
        <family val="2"/>
      </rPr>
      <t xml:space="preserve"> Zahnes gemäss Tarifziffern 4.2000, 4.2010, 4.2020</t>
    </r>
  </si>
  <si>
    <t>Orthoimplantate siehe Kapitel 11 Kieferorthopädie, Tarifziffer 4.8950, 4.8960, 4.8970
Nur nach Rücksprache mit den Versicherern verrechenbar. 
Material: 
Die Grundausrüstung an allgemeinchirurgischen und speziellen Implantationsinstrumenten Rätschen, spezielle Winkelstücke etc. ist in der Grundausrüstung der Praxis enthalten und kann nicht separat verrechnet werden. 
Für Implantate, festmontierte Hilfsteile, Einweginstrumente und Einweghilfsteile werden gemäss Preisliste des Herstellers zusätzlich 20% vergütet. Damit ist sowohl die Lagerhaltung als auch die erhöhte Beanspruchung der Spezialinstrumente abgegolten.</t>
  </si>
  <si>
    <t>• Pro okklusionsbezogene Osteosynthesestelle, anlässlich einer Frakturbehandlung für Reposition und Osteosynthese, anlässlich einer Osteotomie für erweiterten Zugang, Mobilisation und Verschiebung gemäss Operationsplanung, Reposition gemäss Messung, provisorische Fixation und Osteosynthese; 
• Pro okklusionsbezogene Osteosynthesestelle können die Leistungspositionen von Kapitel 06.03 'Frakturbehandlung' und Kapitel 06.05 'Osteosynthese' nicht kombiniert werden.</t>
  </si>
  <si>
    <t>Gilt nicht für vorfabrizierte Retentionselemente (sonst Tarifziffer 4.2580)
Zahntechnische Laborleistung separat verrechenbar</t>
  </si>
  <si>
    <t>• Exklusive Klebestelle siehe Tarifziffer 4.8720 
• Unfallschiene siehe Kapitel 05.07 Schienungen</t>
  </si>
  <si>
    <t>Parodontale Schienungen siehe Kapitel 03.04</t>
  </si>
  <si>
    <t>Klinisch-logopädisches Konsilium siehe Konsilien Kapitel 01.07</t>
  </si>
  <si>
    <t>4.4505</t>
  </si>
  <si>
    <t>• Pro Fall können maximal 3 Registrate verrechnet werden
• Zahntechnische Laborleistung separat verrechenbar</t>
  </si>
  <si>
    <t>V</t>
  </si>
  <si>
    <r>
      <t>Typ</t>
    </r>
    <r>
      <rPr>
        <b/>
        <sz val="8"/>
        <rFont val="Arial Narrow"/>
        <family val="2"/>
      </rPr>
      <t xml:space="preserve"> 
M</t>
    </r>
  </si>
  <si>
    <r>
      <t xml:space="preserve">Typ 
V 
</t>
    </r>
    <r>
      <rPr>
        <sz val="7"/>
        <rFont val="Arial Narrow"/>
        <family val="2"/>
      </rPr>
      <t>(Vers)</t>
    </r>
  </si>
  <si>
    <t>• Nur nach Rücksprache mit den Versicherern verrechenbar
• Zahntechnische Laborleistung separat verrechenbar</t>
  </si>
  <si>
    <t>• Wird von den Versicherern nach UV/MV/IV nicht vergütet
• Wegentschädigung gemäss Tarifziffer 4.0350</t>
  </si>
  <si>
    <t>26</t>
  </si>
  <si>
    <t>+ Parodontale Schienung, jeder weitere Interdentalraum, in derselben Sitzung</t>
  </si>
  <si>
    <t>+ Einbau von Hilfsteilen in Kunststoffschiene, jeder weitere Interdentalraum, in derselben Sitzung</t>
  </si>
  <si>
    <t>+ Jede weitere Ligatur in der  gleichen Sitzung</t>
  </si>
  <si>
    <t xml:space="preserve">• Inklusive Winkelmessung oder Computer-FR-Analyse; 
• Anzuwenden für die IV-Beurteilung. 
• Nicht kumulierbar mit Tarifziffer 4.8090 </t>
  </si>
  <si>
    <t>+ Jede weitere Dreieckslappenoperation in derselben Sitzung, pro Zahn</t>
  </si>
  <si>
    <t>Titel/Leistungen fra</t>
  </si>
  <si>
    <t>Interpretation deu</t>
  </si>
  <si>
    <t>Interpretation fra</t>
  </si>
  <si>
    <t>Befundaufnahme innerhalb von 12 Monaten nach Abschluss der letzten Behandlung in der gleichen Praxis. 
Beinhaltet: 
• die zahnärztliche Untersuchung der Zähne auf Karies, Substanzdefekte, innere Verfärbungen, Hypoplasien (mechanisch-chemisch bedingte Defekte); 
• die Inspektion der Mundhöhle, der Mundschleimhaut und der apikalen Region; 
• das Anliegen des Patienten; 
• die Anamnese familiär und persönlich.</t>
  </si>
  <si>
    <t>• Wird von den Versicherern nach UV/MV/IV nicht vergütet
Klinische Karieskontrolle, Gebissstatus, Mundhygienestatus, kieferorthopädischer Grobbefund.</t>
  </si>
  <si>
    <t>• Insertion des Implantates siehe Tarifziffern 4.2530, 4.2540
• Inklusive Legen und Fixieren einer Membran; 
• Material separat verrechenbar; 
• Allfällige Knochenentnahme gemäss Tarifziffer 4.3600</t>
  </si>
  <si>
    <t>Élévation indirecte du plancher sinusien</t>
  </si>
  <si>
    <t>• P. ex. technique de Summers
• Matériel facturé à part</t>
  </si>
  <si>
    <t>Traitement du sinus maxillaire</t>
  </si>
  <si>
    <t>Voir également les positions 4.2510, 4.2520 et 4.2640</t>
  </si>
  <si>
    <t>Siehe auch Tarifziffern 4.2510, 4.2520, 4.2640</t>
  </si>
  <si>
    <t>PP</t>
  </si>
  <si>
    <t>Umr:</t>
  </si>
  <si>
    <t>SKS:</t>
  </si>
  <si>
    <t>-</t>
  </si>
  <si>
    <t>Für die Versicherer nach UV/MV/IV immer mit der Rechnung beigelegter Begründung</t>
  </si>
  <si>
    <t>4.0252</t>
  </si>
  <si>
    <t>Fallbezogene Behandlungs-/Kostenplanung nur bei komplexen Fällen</t>
  </si>
  <si>
    <t>Zwischenbericht, Ergänzungsbericht, Schlusszeugnis</t>
  </si>
  <si>
    <t>4.0442</t>
  </si>
  <si>
    <t>Telefon mit Behörden, Versicherer, Labor, wenn länger als 5 Min.</t>
  </si>
  <si>
    <t>Zusätzliche Leistungen können gemäss Tarif abgerechnet werden. Dieses Honorar schliesst einen Bericht an den behandelnden Zahnarzt mit Kopie an die Versicherung ein.</t>
  </si>
  <si>
    <t>+ Jedes weitere freie Gingivatransplantat in derselben Sitzung, pro Transplantat</t>
  </si>
  <si>
    <t>+ Adhäsiv-/Fliegerbrücke, jeder weitere Pfeiler</t>
  </si>
  <si>
    <t>Examen de l'écolier</t>
  </si>
  <si>
    <t>Examen restreint d'un patient en urgence</t>
  </si>
  <si>
    <t>Examen restreint par le médecin-dentiste durant une séance d'hygiène dentaire</t>
  </si>
  <si>
    <t>• Le contrôle de l'hygiène bucco-dentaire par le médecin-dentiste est inclus.
• Ne peut être facturée que par le médecin-dentiste.</t>
  </si>
  <si>
    <t>Sont considérés comme jours fériés ceux en vigueur au domicile du cabinet. Cette position s'applique le dimanche et les jours fériés y compris la veille à partir de 17 heures.</t>
  </si>
  <si>
    <t>• N'est pas remboursée par les assureurs AA/AM/AI
• L'indemnité de déplacement est calculée au moyen de la position 4.0350</t>
  </si>
  <si>
    <t>Examen périodique de l'écolier</t>
  </si>
  <si>
    <t>Rendez-vous manqué chez l'hygiéniste dentaire, par tranche de 15 min.</t>
  </si>
  <si>
    <t>Rendez-vous manqué chez l'assistante en prophylaxie, par tranche de 15 min.</t>
  </si>
  <si>
    <t>Supplément pour soins à l'hôpital/au home ou au domicile du patient de 7 à 20 heures</t>
  </si>
  <si>
    <t>Supplément pour soins à l'hôpital/au home ou au domicile du patient commandés et fournis de 20 à 7 heures</t>
  </si>
  <si>
    <t xml:space="preserve">Supplément pour soins urgents à l'hôpital/au home ou au domicile du patient, imprévisibles et qui ne peuvent être différés.
• Cumulable avec la position 4.0150; soins dans l'heure qui suit l'appel </t>
  </si>
  <si>
    <t>Supplément pour soins à l'hôpital/au home ou au domicile du patient le dimanche ou un jour férié</t>
  </si>
  <si>
    <t>Temps d'attente à l'hôpital/au home, par tranche de 15 min.</t>
  </si>
  <si>
    <t>Peut être facturée au maximum deux fois par jour d'intervention.</t>
  </si>
  <si>
    <t>Visite à l'hôpital/au home durant un traitement en cours</t>
  </si>
  <si>
    <t>Honoraires de l'expert consulté</t>
  </si>
  <si>
    <t xml:space="preserve">Les prestations supplémentaires peuvent être facturées selon le tarif. Cette position comprend un rapport à l'attention du médecin-dentiste traitant avec copie à l'assurance. </t>
  </si>
  <si>
    <t>• Peut être facturée une fois par séance pour compenser les charges accrues liées à l'hygiène.
• N'est pas applicable aux positions 4.0060 et 4.0070.</t>
  </si>
  <si>
    <t>Formulaire AI « Examen d'orthopédie dento-faciale »</t>
  </si>
  <si>
    <t>Cette position n'est applicable que si un tel rapport est explicitement demandé; position 4.0440 dans le cas contraire.</t>
  </si>
  <si>
    <t>Attestation détaillée à l'attention de l'assurance dentaire complémentaire</t>
  </si>
  <si>
    <t>Rapport d'expertise, par tranche de 15 min.</t>
  </si>
  <si>
    <t>• Inclut le travail intellectuel et la rédaction du rapport. 
• Correspond à un travail d'une durée de 30 minutes au minimum à 3 heures au maximum
• Des arrangements spéciaux avec les assureurs sont réservés pour des cas extrêmement complexes.
• L'examen, le diagnostic radiologique, etc. sont facturés à part.</t>
  </si>
  <si>
    <t>Les assureurs AA archivent les radiographies dentaires durant 30 ans. Lorsque les soins sont pris en charge par la LAA, les radiographies doivent donc être transmises à l'assureur concerné à la fin du traitement.</t>
  </si>
  <si>
    <t>Lorsqu'elle est destinée à un assureur, chaque radiographie inclut une copie imprimée en qualité photo.</t>
  </si>
  <si>
    <t>Comprend l'exécution d'une tomographie volumique numérisée à partir d'une demande écrite formulée sur la base d'une image en deux dimensions (OPT ou radiographie dentaire), un rapport radiologique écrit et la remise de la tomographie sur un support de données lisible. 
N'est remboursée qu'avec l'accord préalable des assureurs AA/AM/AI sur la base d'un rapport écrit fondé.</t>
  </si>
  <si>
    <t>• Facturation d'au maximum six anesthésies par séance;
• L'application d'un spray au chlorure d'éthyle ou l'anesthésie de surface sont comprises dans les prestations pour les injections, les extractions ou les incisions. 
• Un éventuel préanesthésique est inclus; 
• Les anesthésies tronculaires comprennent: tuber, foramen palatinum incl.; foramen infraorbitale, foramen incisivum incl.; foramen mandibulare ou mentale, des deux côtés chacun. 
• Les anesthésies terminales nécessaires en complément aux anesthésies tronculaires sont incluses. 
• Plusieurs anesthésies terminales dans le même quadrant sont considérées comme une seule anesthésie.</t>
  </si>
  <si>
    <t>Anesthésie au protoxyde d'azote, par séance</t>
  </si>
  <si>
    <t>Temps supplémentaire en cas d'anesthésie générale, par tranche de 15 min.</t>
  </si>
  <si>
    <t>Enregistrement de l'occlusion, transfert</t>
  </si>
  <si>
    <t>• Facturation d'un maximum de trois enregistrements par cas
• Prestations du laboratoire de technique dentaire facturées à part</t>
  </si>
  <si>
    <t>Enregistrement avec maquette d'occlusion, par enregistrement</t>
  </si>
  <si>
    <t>• Correspond à l'enregistrement manuel de l'occlusion
• Prestations du laboratoire de technique dentaire facturées à part</t>
  </si>
  <si>
    <t>Enregistrement avec maquette d'occlusion, enregistrement de l'arc gothique par stylet scripteur inclus, par enregistrement</t>
  </si>
  <si>
    <t>• Facturation d'un maximum de deux enregistrements de latérotrusion et d'un enregistrement de protrusion par cas
• Prestations du laboratoire de technique dentaire facturées à part</t>
  </si>
  <si>
    <t>Localisation de l'axe charnière, par tranche de 15 min.</t>
  </si>
  <si>
    <t>Localisation exacte de l'axe charnière avec transfert, facturation de 30 minutes au minimum à 60 minutes au maximum
• Ne peut être facturée qu'après concertation avec l'assureur
• Prestations du laboratoire de technique dentaire facturées à part</t>
  </si>
  <si>
    <t>• Enregistrement éventuel de l'axe charnière (position 4.0800, 4.0810 ou 4.0820)
• Prestations du laboratoire de technique dentaire facturées à part</t>
  </si>
  <si>
    <t>Prise d'empreinte par l'hygiéniste dentaire</t>
  </si>
  <si>
    <t xml:space="preserve">Prise d'empreinte par le médecin-dentiste </t>
  </si>
  <si>
    <t>Test de vitalité, d'une à six dents</t>
  </si>
  <si>
    <t>Pose d'une digue en caoutchouc, jusqu'à trois dents</t>
  </si>
  <si>
    <t>Pose d'une digue en caoutchouc, pour quatre dents ou plus</t>
  </si>
  <si>
    <t>Position également applicable aux cas de moins de quatre dents qui nécessitent des adaptations supplémentaires pour assurer l'étanchéité.</t>
  </si>
  <si>
    <t>Photographie extraorale ou intraorale ou photographie d'un modèle, par prise de vue</t>
  </si>
  <si>
    <t>Utilisation d'un microscope opératoire</t>
  </si>
  <si>
    <t>Anamnèse de l'hygiène bucco-dentaire, instructions, motivation, par tranche de 5 min.</t>
  </si>
  <si>
    <t>Vernis fluoré, jusqu'à quatre dents</t>
  </si>
  <si>
    <t>Traitement par l'hygiéniste dentaire/l'assistante en prophylaxie</t>
  </si>
  <si>
    <t xml:space="preserve">Traitement par l'hygiéniste dentaire stagiaire, par tranche de 5 min. </t>
  </si>
  <si>
    <t>Traitement par l'assistante en prophylaxie stagiaire, par tranche de 5 min.</t>
  </si>
  <si>
    <t>Traitement par l'hygiéniste dentaire, par tranche de 5 min.</t>
  </si>
  <si>
    <t>Traitement par l'assistante en prophylaxie, par tranche de 5 min.</t>
  </si>
  <si>
    <t>Prophylaxie de groupe à l'école/dans un home/au cabinet</t>
  </si>
  <si>
    <t xml:space="preserve">Prophylaxie de groupe par l'hygiéniste dentaire, par 15 min. </t>
  </si>
  <si>
    <t>Prophylaxie de groupe par d'autres catégories de professionnels, par tranche de 15 min.</t>
  </si>
  <si>
    <t>Exposé de prophylaxie par l'hygiéniste dentaire, par tranche de 15 min.</t>
  </si>
  <si>
    <t>Exposé de prophylaxie par d'autres catégories de professionnels, par tranche de 15 min.</t>
  </si>
  <si>
    <t>• Rédaction complète d'une fiche d'examen avec mesure des profondeurs des poches (six mesures par dent) 
• Évaluation de la mobilité dentaire 
• Évaluation des furcations
• Évaluation des sécrétions des poches 
• Examen des tissus mous (morphologie gingivale, hauteur de la gencive kératinisée, freins labiaux et jugaux) 
• Mise en évidence de débordements d'obturations
Analyse fonctionnelle: voir positions 4.1610, 4.1620, 4.1630, 4.1640, 4.1650, 4.1660, 4.1670, 4.1680 et 4.1690</t>
  </si>
  <si>
    <t>Cette prestation peut être cumulée avec les positions 4.000 et 4.0010, mais pas systématiquement ni d'une manière générale pour chaque patient en urgence (position 4.0020)</t>
  </si>
  <si>
    <t>Gingivite simple ou parodontite marginale avec mesures de profondeur de poches jusqu'à 4 mm, pas d'atteinte de la zone de furcation, troubles fonctionnels mineurs</t>
  </si>
  <si>
    <t>Parodontite nécessitant de nombreuses mesures de profondeur de poches jusqu'à 6 mm, avec ou sans atteintes isolées au niveau de la furcation, présence de troubles fonctionnels notables</t>
  </si>
  <si>
    <t>Mesure et enregistrement du niveau d'attache, pour les deux arcades</t>
  </si>
  <si>
    <t>Élimination de débordements d'obturations</t>
  </si>
  <si>
    <t>Ne peut pas être facturée dans le cadre d'une prise d'empreinte</t>
  </si>
  <si>
    <t>Prélèvement et traitement de la plaie du site de prélèvement inclus; en tant qu'intervention distincte</t>
  </si>
  <si>
    <t>Traitement d'un abcès parodontal par curetage
• Médicament, rinçage de la plaie et drain inclus 
• Simple incision d'un abcès: voir position 4.2270</t>
  </si>
  <si>
    <t>Soins postopératoires à la suite d'une intervention parodontale</t>
  </si>
  <si>
    <t>• Ablation des sutures, traitement de la plaie, nettoyage des dents touchées et pose d'un pansement inclus 
• Ablation des sutures et/ou traitement de la plaie en tant qu'interventions distinctes: voir positions 4.2900 et 4.2910</t>
  </si>
  <si>
    <t>Insertion d'éléments auxiliaires dans une attelle en résine acrylique, premier espace interdentaire</t>
  </si>
  <si>
    <t>Ablation d'une attelle interdentaire collée, par espace interdentaire</t>
  </si>
  <si>
    <t>• Prise d'empreintes, mise en bouche et instruction incluses 
• Prestations du laboratoire de technique dentaire facturées à part</t>
  </si>
  <si>
    <t>Anamnèse et information du patient souffrant de MAP, évaluation de questionnaires psychosociaux, par tranche de 5 minutes.
Lorsque d'autres examens sont effectués, ils sont facturés conformément aux positions correspondantes.</t>
  </si>
  <si>
    <t>Évaluation clinique du status fonctionnel, sans marquage par coloration
Comprend:
• Mesure de la liberté de mouvement (latérale, protrusion et rétrusion)
• Mesure du mouvement d'ouverture et de fermeture avec déviation dans le plan frontal
• Mesure de la distance interincisive lors de l'ouverture maximale</t>
  </si>
  <si>
    <t>Comprend la palpation de l'ensemble de la musculature de l'appareil de la mastication</t>
  </si>
  <si>
    <t>Localisation des facettes d'usure et des facettes de bruxomanie ou diagnostic des parafonctions oro-faciales, avec marquage par coloration</t>
  </si>
  <si>
    <t>Comprend:
• la palpation sur l'articulation et dans le conduit auditif externe
• l'auscultation des bruits articulaires
• la détermination de la position des condyles</t>
  </si>
  <si>
    <t>Analyse de l'occlusion</t>
  </si>
  <si>
    <t>Établissement, par le médecin-dentiste, d'un plan de meulage à partir de modèles en articulateur</t>
  </si>
  <si>
    <t>Sans enregistrement de l'occlusion, mais prise d'empreintes, mise en bouche et instructions incluses</t>
  </si>
  <si>
    <t>Petite modification/réparation en bouche d'une gouttière existante</t>
  </si>
  <si>
    <t>Importante modification/réparation d'une gouttière existante, avec prise d'empreintes</t>
  </si>
  <si>
    <t xml:space="preserve">Meulage correctif d'une gouttière, par tranche de 5 min. </t>
  </si>
  <si>
    <t>Extraction chirurgicale d'une dent incluse, cas simple</t>
  </si>
  <si>
    <t>Extraction chirurgicale d'une dent incluse/enclavée sans fractionnement</t>
  </si>
  <si>
    <t>Extraction chirurgicale d'une dent incluse, cas complexe</t>
  </si>
  <si>
    <t>Extraction chirurgicale d'une dent incluse/enclavée avec fractionnement</t>
  </si>
  <si>
    <t>Prélèvement d'un germe dentaire pour transplantation</t>
  </si>
  <si>
    <t>Mesures spécifiques pour la préservation de l'os alvéolaire</t>
  </si>
  <si>
    <t>• Comblement inclus, ne s'applique pas aux éponges de mousse de gélatine
• Matériel facturé à part</t>
  </si>
  <si>
    <t>Excision d'un capuchon muqueux, de papilles ou autres petites excisions.
Position à appliquer également au curetage du tissu de granulation lors de l'extraction.</t>
  </si>
  <si>
    <t>Opération d'une grenouillette</t>
  </si>
  <si>
    <t xml:space="preserve">Ablation d'un calcul salivaire à l'orifice du canal salivaire </t>
  </si>
  <si>
    <t>Ablation d'un corps étranger dans les tissus mous</t>
  </si>
  <si>
    <t>Ablation d'un corps étranger</t>
  </si>
  <si>
    <t xml:space="preserve">Ouverture d'un volet d'exploration </t>
  </si>
  <si>
    <t>Prélèvement d'un greffon de muqueuse palatine</t>
  </si>
  <si>
    <t>Prélèvement d'un greffon de muqueuse jugale</t>
  </si>
  <si>
    <t>Rebasage d'une plaque</t>
  </si>
  <si>
    <t>Rebasage d'une plaque avec un matériau thermoplastique</t>
  </si>
  <si>
    <t>Incision d'un abcès</t>
  </si>
  <si>
    <t xml:space="preserve">Incision d'un abcès en loge </t>
  </si>
  <si>
    <t>Incision intraorale d'un abcès de loge
Drainage inclus</t>
  </si>
  <si>
    <t>Interventions chirurgicales sur l'os</t>
  </si>
  <si>
    <t>• Curetage périapical inclus
• Matériau d'obturation facturé à part</t>
  </si>
  <si>
    <t>Opération d'un kyste sans remplissage de la cavité osseuse</t>
  </si>
  <si>
    <t>Opération d'un kyste avec remplissage de la cavité osseuse</t>
  </si>
  <si>
    <t>Opération d'un kyste en direction de la cavité buccale</t>
  </si>
  <si>
    <t>Opération d'un kyste en direction de la cavité nasale ou du sinus maxillaire</t>
  </si>
  <si>
    <t xml:space="preserve">Insertion d'un obturateur
</t>
  </si>
  <si>
    <t>• Prise d'empreinte incluse
• Prestations du laboratoire de technique dentaire facturées à part</t>
  </si>
  <si>
    <t>Ajustage de l'obturateur</t>
  </si>
  <si>
    <t>Ablation d'un corps étranger dans l'os ou séquestrotomie en tant qu'intervention distincte</t>
  </si>
  <si>
    <t>Correction de l'épine nasale</t>
  </si>
  <si>
    <t>Correction de l'épine nasale, de la ligne mylo-hyoïdienne ou du cintre malaire</t>
  </si>
  <si>
    <t xml:space="preserve">N'est pas cumulable avec une extraction dentaire </t>
  </si>
  <si>
    <t>Ablation d'une tumeur bénigne</t>
  </si>
  <si>
    <t>Ablation d'une tumeur bénigne, d'un diamètre jusqu'à 1 cm, dans la région du procès alvéolaire</t>
  </si>
  <si>
    <t>Greffe d'un germe dentaire</t>
  </si>
  <si>
    <t>Obturatrion rétrograde d'une racine lors de l'opération d'un kyste</t>
  </si>
  <si>
    <t>Résection apicale lors de l'opération d'un kyste</t>
  </si>
  <si>
    <t>Implants pour ancrages orthodontiques voir chapitre 11 Orthopédie dento-faciale, positions 4.8950, 4.8960 et 4.8970
Ces prestations ne peuvent être facturées qu'après concertation avec l'assureur. 
Matériel : 
Les instruments pour la chirurgie de base et la pose d'implants (clés à cliquet, contre-angles spéciaux, etc.) font partie de l'inventaire du cabinet et ne peuvent être facturés à part. 
Les implants, les éléments auxiliaires conjoints, les consommables (instruments et éléments auxiliaires) sont facturés au prix indiqué par le fabricant avec une majoration de 20 % afin de tenir compte de leur stockage et de l'usure des instruments spéciaux.</t>
  </si>
  <si>
    <t>Élévation du plancher sinusien avec pose d'implant (accès latéral)</t>
  </si>
  <si>
    <t>Élévation du plancher sinusien en tant qu'intervention distincte (accès latéral)</t>
  </si>
  <si>
    <t>Premiers soins postopératoires après pose d'implants</t>
  </si>
  <si>
    <t>Réouverture lors de la pose d'implants en deux temps</t>
  </si>
  <si>
    <t>Montage et démontage d'éléments auxiliaires</t>
  </si>
  <si>
    <t xml:space="preserve">Ablation d'un implant ostéointégré </t>
  </si>
  <si>
    <t>Ablation d'un implant non ostéointégré, instable</t>
  </si>
  <si>
    <t>Augmentation osseuse simultanée à la pose d'un implant</t>
  </si>
  <si>
    <t xml:space="preserve">• Pose de l'implant: positions 4.2530 et 4.2540
• Pose et fixation d'une membrane incluses 
• Matériel facturé à part
• Prélèvement osseux éventuel facturé au moyen de la position 4.3600 </t>
  </si>
  <si>
    <t>+ chaque augmentation osseuse supplémentaire simultanée à la pose d'un implant, dans une même ouverture, par implant</t>
  </si>
  <si>
    <t>Augmentation osseuse en tant qu'intervention distincte</t>
  </si>
  <si>
    <t>• Pose et fixation d'une membrane incluses
• Prélèvement osseux éventuel facturé au moyen de la position 4.3600 
• Jusqu'à quatre sutures peuvent être facturées à part
• Matériel facturé à part</t>
  </si>
  <si>
    <t>Ablation d'une membrane</t>
  </si>
  <si>
    <t>Jusqu'à quatre sutures peuvent être facturées à part</t>
  </si>
  <si>
    <t>Rinçage du sinus maxillaire par l'alvéole</t>
  </si>
  <si>
    <t>Fermeture d'une communication buccosinusienne</t>
  </si>
  <si>
    <t>Fermeture d'une communication buccosinusienne par plastie au moyen d'un lambeau vestibulaire ou palatin, en tant qu'intervention distincte</t>
  </si>
  <si>
    <t>Fermeture d'une communication buccosinunienne, après ouverture accidentelle</t>
  </si>
  <si>
    <t>Ablation d'un corps étranger du sinus maxillaire</t>
  </si>
  <si>
    <t xml:space="preserve">Réimplantation ou repositionnement d'une dent </t>
  </si>
  <si>
    <t>• Traitement radiculaire non inclus 
• Pose d'attelle non incluse</t>
  </si>
  <si>
    <t>Réduction d'une fracture fermée du procès alvéolaire avec déplacement en escalier, facile à réduire</t>
  </si>
  <si>
    <t xml:space="preserve">Pose d'attelle non incluse </t>
  </si>
  <si>
    <t>Réduction d'une fracture fermée du procès alvéolaire avec déplacement en escalier et fragments embarrés</t>
  </si>
  <si>
    <t>Pose d'attelle non incluse</t>
  </si>
  <si>
    <t>Recouvrement d'une attelle métallique avec une résine</t>
  </si>
  <si>
    <t>Ablation d'une attelle scellée</t>
  </si>
  <si>
    <t xml:space="preserve">Ablation d'une attelle fixée par ligatures </t>
  </si>
  <si>
    <t>Rescellement d'une attelle</t>
  </si>
  <si>
    <t>Remise en place d'une attelle fixée par ligatures, par ligature</t>
  </si>
  <si>
    <t>• Prise d'empreinte individuelle incluse
• Prestations du laboratoire de technique dentaire facturées à part</t>
  </si>
  <si>
    <t>Pose de tractions intermaxillaires pour l'immobilisation élastique ou rigide</t>
  </si>
  <si>
    <t>Ablation d'éventuelles sutures incluse</t>
  </si>
  <si>
    <t xml:space="preserve">• Ablation d'éventuelles sutures incluse
• Position applicable uniquement au changement de drain et au rinçage d'alvéoles </t>
  </si>
  <si>
    <t>Traitement d'une hémorragie secondaire</t>
  </si>
  <si>
    <t>Ne peuvent être facturées qu'en relation avec une intervention chirurgicale</t>
  </si>
  <si>
    <t xml:space="preserve">Injection dans l'articulation temporo-mandibulaire </t>
  </si>
  <si>
    <t>Correction secondaire de l'os en cas de fente palatine, avec fente maxillaire uni- ou bilatérale</t>
  </si>
  <si>
    <t>Fermeture d'une fente résiduelle ou lambeau de recul</t>
  </si>
  <si>
    <t>Correction secondaire d'une fente labio-maxillaire unilatérale</t>
  </si>
  <si>
    <t>Correction secondaire d'une fente labiale unilatérale</t>
  </si>
  <si>
    <t>Petite intervention telle que correction d'un dédoublement de lèvre, amincissement des lèvres ou correction du rouge des lèvres</t>
  </si>
  <si>
    <t>Correction d'une « whistling deformity », épaississement du rouge des lèvres, allongement de la partie blanche des lèvres, formation d'un arc de Cupidon</t>
  </si>
  <si>
    <t xml:space="preserve">Correction d'un orifice narinaire </t>
  </si>
  <si>
    <t>Région antérieure ou latérale de l'arcade supérieure ou inférieure</t>
  </si>
  <si>
    <t>Ostéotomie verticale du procès alvéolaire, par site d'intervention</t>
  </si>
  <si>
    <t>Ostéotomie verticale du procès alvéolaire en tant qu'intervention distincte</t>
  </si>
  <si>
    <t>Ostéotomie du menton ou du corps de la mandibule, sans interruption de la continuité de l'arcade</t>
  </si>
  <si>
    <t>Planification d'une intervention sur modèles</t>
  </si>
  <si>
    <t>• Set-up des structures osseuses et dentaires à partir de radiographies et de modèles aux dimensions mesurables, en préparation d'ostéotomies segmentaires. 
• Position également applicable à la planification d'une chirurgie naviguée et à la simulation en 3D
• Prestations du laboratoire de technique dentaire facturées à part</t>
  </si>
  <si>
    <t>Facturation du traitement d'une blessure de la muqueuse par analogie avec la position 4.2170</t>
  </si>
  <si>
    <t>Os malaire, région latérale de l'étage moyen du visage</t>
  </si>
  <si>
    <t>Réduction de l'os malaire, de l'arcade zygomatique, d'une fracture latérale de l'étage moyen du visage</t>
  </si>
  <si>
    <t>Région centrale ou centrolatérale de l'étage moyen du visage, maxillaire et mandibule</t>
  </si>
  <si>
    <t xml:space="preserve">Désimpaction de l'étage moyen du visage </t>
  </si>
  <si>
    <t>Réduction d'un déplacement ou d'un escalier osseux</t>
  </si>
  <si>
    <t>Réduction d'un escalier osseux d'une fracture embarrée</t>
  </si>
  <si>
    <t>Réduction d'un déplacement important ou d'une fracture comminutive</t>
  </si>
  <si>
    <t>Décomposition de l'orbite</t>
  </si>
  <si>
    <t>Tamponnement du sinus maxillaire, hémostase transsinusienne de l'artère maxillaire</t>
  </si>
  <si>
    <t>• Par site d'ostéosynthèse requise pour préserver l'occlusion: pour le repositionnement et l'ostéosynthèse lors du traitement d'une fracture, pour l'ostéotomie lors de l'élargissement de l'accès, pour la mobilisation et les déplacements selon la planification de l'intervention, pour le repositionnement en fonction des mesures, pour les contentions provisoires et l'ostéosynthèse.
• Les prestations du chapitre 06.03 Traitement des fractures et du chapitre 06.05 Ostéosynthèse ne peuvent être combinées pour le traitement d'une même fracture.</t>
  </si>
  <si>
    <t>Suspension de la face au crâne par fils d'acier</t>
  </si>
  <si>
    <t>Ostéosynthèse au fil d'acier</t>
  </si>
  <si>
    <t>Traitement chirurgical d'une pseudo-arthrose par ostéosynthèse</t>
  </si>
  <si>
    <t>Planification d'une intervention sur modèles pour une ancienne fracture</t>
  </si>
  <si>
    <t xml:space="preserve">Ablation du matériel d'ostéosynthèse, par site d'intervention </t>
  </si>
  <si>
    <t xml:space="preserve">Prélèvement d'os ou de cartilage </t>
  </si>
  <si>
    <t>Réduction d'une luxation</t>
  </si>
  <si>
    <t xml:space="preserve">Opération d'une ankylose, condylectomie, plastie ligamentaire ou butée précondylienne incluses, par côté </t>
  </si>
  <si>
    <t>Curetage d'un foyer d'ostéomyélite</t>
  </si>
  <si>
    <t>Décortication lors d'ostéomyélite ou de radio-ostéomyélite</t>
  </si>
  <si>
    <t>Incision et drainage d'un abcès dentaire en loge, accès extraoral</t>
  </si>
  <si>
    <t xml:space="preserve">Révision chirurgicale d'un phlegmon dentogène de la face ou du cou qui dépasse les loges </t>
  </si>
  <si>
    <t>Ablation chirurgicale d'une tumeur buccale ou maxillaire bénigne d'un diamètre supérieur à 1 cm</t>
  </si>
  <si>
    <t>Ablation chirurgicale d'une tumeur buccale ou maxillaire maligne, T1 à T3</t>
  </si>
  <si>
    <t xml:space="preserve">Ablation chirurgicale d'une tumeur buccale ou maxillaire maligne avec infiltration des tissus avoisinants, T4   </t>
  </si>
  <si>
    <t>Ablation chirurgicale d'une tumeur buccale ou maxillaire maligne avec résection maxillaire simultanée</t>
  </si>
  <si>
    <t>Remplissage de la cavité de résection, prise d'empreinte et mise en bouche</t>
  </si>
  <si>
    <t>Plastie de la tubérosité avec résection de l'apophyse ptérygoïde, par côté</t>
  </si>
  <si>
    <t>Plastie d'augmentation du procès alvéolaire par greffe osseuse ou alloplastique</t>
  </si>
  <si>
    <t>Fermeture plastique d'une fistule buccosinusienne d'origine dentaire</t>
  </si>
  <si>
    <t>Applicable en tant qu'intervention secondaire, différée par rapport à l'extraction chirurgicale de la dent</t>
  </si>
  <si>
    <t>Ablation d'un calcul salivaire par voie buccale</t>
  </si>
  <si>
    <t>Position également applicable à l'extirpation pulpaire sans endométrie.</t>
  </si>
  <si>
    <t>Relève de l'endométrie toute méthode permettant l'ajustement exact et reproductible de la longueur des instruments canalaires, soit à l'aide d'appareils de mesure électriques, soit à l'aide de moyens auxiliaires métriques.</t>
  </si>
  <si>
    <t xml:space="preserve">Préparation d'un canal radiculaire avec nouvelle mesure endométrique, pansement inclus, un canal  </t>
  </si>
  <si>
    <t>Préparation d'un canal radiculaire avec mesure endométrique existante, pansement inclus, un canal</t>
  </si>
  <si>
    <t xml:space="preserve">+ préparation d'un canal radiculaire avec nouvelle mesure endométrique, pansement inclus, par canal supplémentaire  </t>
  </si>
  <si>
    <t xml:space="preserve">+ préparation d'un canal radiculaire avec mesure endométrique existante, pansement inclus, par canal supplémentaire </t>
  </si>
  <si>
    <t>Obturation d'un canal radiculaire avec nouvelle mesure endométrique, un canal</t>
  </si>
  <si>
    <t>Obturation d'un canal radiculaire avec mesure endométrique existante, un canal</t>
  </si>
  <si>
    <t>+ obturation d'un canal radiculaire, avec nouvelle mesure endométrique, par canal supplémentaire</t>
  </si>
  <si>
    <t>+ obturation d'un canal radiculaire avec mesure endométrique existante, par canal supplémentaire</t>
  </si>
  <si>
    <t>Matériau d'obturation facturé à part</t>
  </si>
  <si>
    <t>• Obturation provisoire, préparation et pansement inclus 
• Pose d'une digue non incluse
• Par dent et par séance
• Facturation d'un maximum de trois séances par dent</t>
  </si>
  <si>
    <t>Blanchiment de dents (au cabinet), par tranche de 5 min d'application/activation effective</t>
  </si>
  <si>
    <t xml:space="preserve">• Pose d'une digue non incluse
• Temps d'application/activation effectif, par tranche de 5 min </t>
  </si>
  <si>
    <t>Obturations à l'amalgame, fond de cavité et polissage non inclus</t>
  </si>
  <si>
    <t>Obturation à l'amalgame, à une face</t>
  </si>
  <si>
    <t xml:space="preserve">+ chaque obturation à l'amalgame supplémentaire, à une face, dans le même quadrant et durant la même séance </t>
  </si>
  <si>
    <t>Obturation à l'amalgame, à deux faces</t>
  </si>
  <si>
    <t>+ chaque obturation à l'amalgame supplémentaire, à deux faces, dans le même quadrant et durant la même séance</t>
  </si>
  <si>
    <t>Obturation à l'amalgame, à trois faces</t>
  </si>
  <si>
    <t>+ chaque obturation à l'amalgame supplémentaire, à trois faces, dans le même quadrant et durant la même séance</t>
  </si>
  <si>
    <t>Reconstitution à l'amalgame de cuspides</t>
  </si>
  <si>
    <t>+ chaque reconstitution à l'amalgame de cuspides supplémentaire, dans le même quadrant et durant la même séance</t>
  </si>
  <si>
    <t>Polissage d'obturations à l'amalgame</t>
  </si>
  <si>
    <t>Polissage d'une obturation à l'amalgame à une ou à deux faces</t>
  </si>
  <si>
    <t xml:space="preserve">Polissage d'une obturation à l'amalgame à plus de deux faces </t>
  </si>
  <si>
    <t>Polissage et recontourage d'une obturation à l'amalgame existante par obturation</t>
  </si>
  <si>
    <t>+ chaque obturation interdentaire en composite d'une dent antérieure supplémentaire, dans le même sextant et durant la même séance</t>
  </si>
  <si>
    <t>Reconstitution en composite d'un angle ou d'un bord incisif</t>
  </si>
  <si>
    <t>+ chaque reconstitution en composite d'un angle ou d'un bord incisif supplémentaire, dans le même sextant et durant la même séance</t>
  </si>
  <si>
    <t>• Reconstruction d'une couronne: facturer deux fois la position tarifaire 4.5390
• Dans les cas justifiés, la position tarifaire 4.7700 peut être facturée en sus</t>
  </si>
  <si>
    <t>Obturation en composite d'une prémolaire ou d'une molaire de lait, à deux faces</t>
  </si>
  <si>
    <t>+ chaque obturation en composite d'une prémolaire ou d'une molaire de lait supplémentaire, à deux faces, dans le même sextant et durant la même séance</t>
  </si>
  <si>
    <t>Obturataion en composite d'une molaire, à deux faces</t>
  </si>
  <si>
    <t>Obturation en composite d'une prémolaire ou d'une molaire de lait, à trois faces</t>
  </si>
  <si>
    <t>+ chaque obturation en composite d'une prémolaire ou d'une molaire de lait supplémentaire, à trois faces, dans le même sextant et durant la même séance</t>
  </si>
  <si>
    <t>Obturataion en composite d'une molaire, à trois faces</t>
  </si>
  <si>
    <t xml:space="preserve">+ chaque obturation en composite d'une molaire supplémentaire, à trois faces, dans le même sextant et durant la même séance </t>
  </si>
  <si>
    <t xml:space="preserve">Reconstitution en composite de cuspides d'une prémolaire ou d'une molaire de lait </t>
  </si>
  <si>
    <t>+ chaque reconstitution en composite de cuspides d'une prémolaire ou d'une molaire de lait supplémentaire, dans le même sextant et durant la même séance</t>
  </si>
  <si>
    <t>Reconstitution en composite d'une molaire, une ou deux cuspides</t>
  </si>
  <si>
    <t>+ chaque reconstitution en composite d'une molaire supplémentaire, une ou deux cuspides, dans le même sextant et durant la même séance</t>
  </si>
  <si>
    <t>Reconstitution en composite d'une molaire, trois ou quatre cuspides</t>
  </si>
  <si>
    <t>+ chaque reconstitution en composite d'une molaire supplémentaire, trois ou quatre cuspides, dans le même sextant et durant la même séance</t>
  </si>
  <si>
    <t>Ne peuvent être facturées qu'après concertation avec l'assureur.</t>
  </si>
  <si>
    <t>Mordançage de l'émail et application de l'adhésif</t>
  </si>
  <si>
    <t>Préparation de la dentine et application de l'adhésif dentinaire</t>
  </si>
  <si>
    <t>N'est pas cumulable avec les positions 4.5800 et 4.5810</t>
  </si>
  <si>
    <t>Prothèse provisoire en résine; prothèse provisoire en nylon; prothèse provisoire en résine avec deux crochets en fil d'acier</t>
  </si>
  <si>
    <t>Prothèse en résine avec plus de deux crochets en fil d'acier ou avec crochets coulés</t>
  </si>
  <si>
    <t>Dispositifs d'ancrage</t>
  </si>
  <si>
    <t>Fixation directe d'un point d'ancrage, par ancrage</t>
  </si>
  <si>
    <t>Montage indirect d'un point d'ancrage rigide ou résilient</t>
  </si>
  <si>
    <t xml:space="preserve">+ chaque montage indirect d'un point d'ancrage supplémentaire, rigide ou résilient </t>
  </si>
  <si>
    <t>Prise d'empreinte pour prothèse totale avec porte-empreinte individuel</t>
  </si>
  <si>
    <t>Prise d'empreinte pour prothèse partielle avec porte-empreinte individuel</t>
  </si>
  <si>
    <t>Prise d'empreinte par compression</t>
  </si>
  <si>
    <t>• Cette position s'applique également à la technique par modèle fractionné (altered cast) 
• Prestations du laboratoire de technique dentaire facturées à part</t>
  </si>
  <si>
    <t>Instruction de manipulation de prothèse et d'hygiène</t>
  </si>
  <si>
    <t>Réparation sans prise d'empreinte ni examen</t>
  </si>
  <si>
    <t>Réparation sans prise d'empreinte, avec examen</t>
  </si>
  <si>
    <t>Réparation avec prise d'empreinte</t>
  </si>
  <si>
    <t>• N'est pas cumulable avec un rebasage durant la même séance 
• Supplément par crochet au moyen de la position 4.6540 
• Supplément par dent au moyen de la position 4.6550
• Prestations du laboratoire de technique dentaire facturées à part</t>
  </si>
  <si>
    <t xml:space="preserve">Réparation avec prise d'empreinte et prise d'empreinte de l'arcade antagoniste </t>
  </si>
  <si>
    <t>• N'est pas cumulable avec un rebasage durant la même séance 
• Supplément par crochet au moyen de la position 4.6540 
• Supplément par dent au moyen de la position 4.6550 
• Enregsitrement de l'occlusion éventuel facturé en sus
• Prestations du laboratoire de technique dentaire facturées à part</t>
  </si>
  <si>
    <t>Ajout provisoire d'une dent, prise d'empreinte incluse</t>
  </si>
  <si>
    <t>Prise d'empreinte incluse</t>
  </si>
  <si>
    <t>Rebasage indirect d'une prothèse totale</t>
  </si>
  <si>
    <t>Rebasage indirect d'une prothèse partielle</t>
  </si>
  <si>
    <t>Rebasage direct d'une prothèse totale</t>
  </si>
  <si>
    <t>Rebasage direct d'une prothèse partielle</t>
  </si>
  <si>
    <t>Rebasage provisoire d'une prothèse</t>
  </si>
  <si>
    <t>Rebasage provisoire d'une prothèse et durcissement dans une marmite à pression</t>
  </si>
  <si>
    <t>Élément d'ancrage implanto-porté</t>
  </si>
  <si>
    <t>N'est pas applicable aux éléments d'ancrage préfabriqués (le cas échéant, utiliser la position 4.2580)
Prestations du laboratoire de technique dentaire facturées à part</t>
  </si>
  <si>
    <t>Couronne de la région antérieure de l'arcade supérieure</t>
  </si>
  <si>
    <t>• Les assurances sociales ne prennent en charge les couronnes avec épaulement en céramique que pour les dents 15 à 25 (dents 16 à 26 en l'absence de prémolaires et en cas de fermeture des espaces) et les couronnes tout céramique que pour les dents 13 à 23, uniquement sur des dents avec moignon non métallique
• Lorsque l'indication est univoque, les couronnes en oxyde de zirconium peuvent être prises en charge uniquement après concertation avec l'assureur
• Prestations du laboratoire de technique dentaire facturées à part</t>
  </si>
  <si>
    <t>+ chaque pilier supplémentaire d'un pont collé</t>
  </si>
  <si>
    <t>• Indépendamment du nombre d'éléments intermédiaires
• Prestations du laboratoire de technique dentaire facturées à part</t>
  </si>
  <si>
    <t>Couronne provisoire en résine, direct après prise d'empreinte préliminaire</t>
  </si>
  <si>
    <t>+ chaque élément supplémentaire d'un pont provisoire en résine, indirect</t>
  </si>
  <si>
    <t>Pont provisoire en résine à trois éléments, direct après prise d'empreinte préliminaire</t>
  </si>
  <si>
    <t>+ chaque élément ou pilier supplémentaire d'un pont provisoire en résine, direct</t>
  </si>
  <si>
    <t>Réparation d'un provisoire</t>
  </si>
  <si>
    <t>Sont considérés de longue durée, les provisoires conçus pour être portés durant au moins un an. 
Chez les adolescents, ils peuvent aussi être pourvus d'un renfort métallique.</t>
  </si>
  <si>
    <t>+ chaque pilier supplémentaire d'un pont en résine</t>
  </si>
  <si>
    <t>+ chaque élément intermédiaire supplémentaire d'un pont en résine</t>
  </si>
  <si>
    <t>Les assureurs ne remboursent les scellements provisoires que s'ils sont médicalement indiqués.</t>
  </si>
  <si>
    <t>Rescellement d'une couronne, d'une facette, etc.</t>
  </si>
  <si>
    <t xml:space="preserve">Ablation d'un pont provisoire à trois éléments scellé provisoirement, par pont </t>
  </si>
  <si>
    <t xml:space="preserve">+ ablation de chaque pilier supplémentaire d'un pont à trois éléments scellé provisoirement </t>
  </si>
  <si>
    <t>Rescellement d'un pont à trois éléments, par pont</t>
  </si>
  <si>
    <t>+ rescellement de chaque pilier supplémentaire d'un pont</t>
  </si>
  <si>
    <t>Prise d'empreinte de transfert</t>
  </si>
  <si>
    <t xml:space="preserve">Essai d'une coiffe de transfert </t>
  </si>
  <si>
    <t>• N'est pas applicable à l'essai de coiffes primaires
• Prestations du laboratoire de technique dentaire facturées à part</t>
  </si>
  <si>
    <t>Essai supplémentaire d'une coiffe radiculaire</t>
  </si>
  <si>
    <t>Traitement d'un moignon de pilier vital</t>
  </si>
  <si>
    <t>Ajout de glissières, d'ancrages fraisés, d'ancrages vissés ou de barres, par pilier ou par élément</t>
  </si>
  <si>
    <t>• Une rainure équivaut à un élément. Facturation de deux éléments fraisés au maximum par pilier. Le fraisage pour un ancrage télescopique spécial (« Amsterdam » ou équivalent) ne peut être facturé qu'une fois.
• N'est pas applicable au vissage de couronnes sur implants
• Prestations du laboratoire de technique dentaire facturées à part</t>
  </si>
  <si>
    <t>Supplément pour réalisation d'une couronne sous un crochet existant</t>
  </si>
  <si>
    <t>• Prise d'empreinte de transfert incluse
• Prestations du laboratoire de technique dentaire facturées à part</t>
  </si>
  <si>
    <t>Remplacement d'une facette</t>
  </si>
  <si>
    <t>Rescellement d'un pont collé, par pilier</t>
  </si>
  <si>
    <t>• Bonding inclus
• Facturation de plusieurs rescellements uniquement après concertation avec l'assureur
• Prestations du laboratoire de technique dentaire facturées à part</t>
  </si>
  <si>
    <t>Ablation d'une obturation en or ou d'une couronne ou sectionnement de points de soudure ou de liaison</t>
  </si>
  <si>
    <t>Position également applicable à l'ablation de couronnes et de ponts scellés définitivement en vue d'une réutilisation (Coronaflex)</t>
  </si>
  <si>
    <t>Ablation d'un tenon ou d'une vis</t>
  </si>
  <si>
    <t>• Se rapporte uniquement à l'examen et à l'appréciation de la situation orthodontique 
• La position tarifaire 4.0000 peut être facturée en sus lorsque les prestations correspondantes ont été fournies</t>
  </si>
  <si>
    <t>Bilan de l'état actuel, également sous l'angle de l'hygiène bucco-dentaire</t>
  </si>
  <si>
    <t xml:space="preserve">• Mesure des angles ou analyse de la téléradiographie assistée par ordinateur incluses  
• Position à appliquer pour les demandes AI
• N'est pas cumulable avec la position 4.8090 </t>
  </si>
  <si>
    <t xml:space="preserve">N'est pas cumulable avec la position 4.8080 </t>
  </si>
  <si>
    <t>Cette position ne peut être facturée qu'une fois par type d'appareil</t>
  </si>
  <si>
    <t>• Cette position ne peut être facturée qu'une fois par appareil
• Exception: les modifications importantes d'un appareil qui rendent une nouvelle instruction indispensable</t>
  </si>
  <si>
    <t>Plaque munie de vis et d'éléments activables</t>
  </si>
  <si>
    <t>Traitement d'alignement (aligner), cas simple</t>
  </si>
  <si>
    <t>Fixation d'un élément auxiliaire sur bague ou arc</t>
  </si>
  <si>
    <t>Ajustage et scellement d'une bague</t>
  </si>
  <si>
    <t>Collage direct ou indirect d'un bracket ou d'un élément auxiliaire</t>
  </si>
  <si>
    <t>Segment d'arc actif, avec loop</t>
  </si>
  <si>
    <t>Segment d'arc sans pliage</t>
  </si>
  <si>
    <t>• Bagues facturées au moyen de la position 4.8330 
• Segment d'arc passif</t>
  </si>
  <si>
    <t>En cas d'extraction, cette position en peut être facturée qu'une fois par maxillaire</t>
  </si>
  <si>
    <t>• Points de collage facturés au moyen de la position 4.8720 
• Prise d'empreintes incluse
• Prestations du laboratoire de technique dentaire facturées à part</t>
  </si>
  <si>
    <t>Dispositif d'expansion forcée/de distraction</t>
  </si>
  <si>
    <t xml:space="preserve">Dispositif d'expansion forcée, collé </t>
  </si>
  <si>
    <t>Traitement d'alignement avec prise d'empreintes de précision et set-up virtuel, par le praticien</t>
  </si>
  <si>
    <t>Traitement d'alignement, pose d'attaches</t>
  </si>
  <si>
    <t>Traitement d'alignement, séance de contrôle</t>
  </si>
  <si>
    <t>Contrôle orthodontique avec appréciation simple de l'avancement du traitement</t>
  </si>
  <si>
    <t>Comme les élastiques en criss cross, la mesure de l'espace d'expansion ou les prestations similaires</t>
  </si>
  <si>
    <t>Dépose et pose d'un arc ou d'un segment d'arc</t>
  </si>
  <si>
    <t xml:space="preserve">Réparations et modifications sans prise d'empreinte (comme la mise en place d'un ressort ou d'un élément) </t>
  </si>
  <si>
    <t>Réparations et modifications avec prise d'empreinte</t>
  </si>
  <si>
    <t>• Lorsque la mise en bouche a lieu lors d'une séance ultérieure, celle-ci est facturée au moyen de la position 4.0240
• Prestations du laboratoire de technique dentaire facturées à part</t>
  </si>
  <si>
    <t xml:space="preserve">Rebasage direct d'un appareil amovible </t>
  </si>
  <si>
    <t>Surélévation occlusale d'un appareil</t>
  </si>
  <si>
    <t>Activation ou modification de l'activation d'un dispositif bimaxillaire, direct</t>
  </si>
  <si>
    <t>Activation ou modification de l'activation d'un dispositif bimaxillaire, indirect</t>
  </si>
  <si>
    <t>Rescellement d'une bague existante</t>
  </si>
  <si>
    <t>Recollage d'un bracket ou d'un élément auxiliaire</t>
  </si>
  <si>
    <t>Ablation d'une bague ou d'un élément/arc de contention collé, par point de collage, nettoyage et polissage par le médecin-dentiste inclus; ablation d'une mini-vis</t>
  </si>
  <si>
    <t>• Nettoyage et polissage par le médecin-dentiste inclus 
• Déligature de l'arc incluse</t>
  </si>
  <si>
    <t>Ablation d'une bague ou d'un élément/arc de contention collé, par point de collage, sans nettoyage par le médecin-dentiste</t>
  </si>
  <si>
    <t xml:space="preserve">Prise d'empreinte du maxillaire de l'enfant en bas âge </t>
  </si>
  <si>
    <t>Prise d'empreinte avec porte-empreinte individuel (fente labio-maxillo-palatine)</t>
  </si>
  <si>
    <t xml:space="preserve">Pose d'un bandage extraoral </t>
  </si>
  <si>
    <t>Désinclusion chirurgicale d'une dent incluse avec élément auxiliaire collé</t>
  </si>
  <si>
    <t>Pose d'une mini-vis</t>
  </si>
  <si>
    <t>Pose d'un implant palatin pour ancrage orthodontique</t>
  </si>
  <si>
    <t>Ablation d'un implant palatin</t>
  </si>
  <si>
    <t>Démontage d'éléments auxiliaires inclus</t>
  </si>
  <si>
    <t>Utilisation d'une salle d'opération et surveillance postopératoire</t>
  </si>
  <si>
    <t>• Points de collage facturés au moyen de la position 4.8720  
• Attelle en cas d'accident voir chapitre 05.07 Attelles</t>
  </si>
  <si>
    <t>Ne peut pas être facturée qu'une fois par cas.</t>
  </si>
  <si>
    <t>Confection d'un jig incisif, direct</t>
  </si>
  <si>
    <t>Excision d'echantillonnage</t>
  </si>
  <si>
    <t>Excision d'un épulis, d'un granulome périphérique à cellules géantes ou d'une hyperplasie papillaire</t>
  </si>
  <si>
    <t>Facturation de quatre sutures au maximum</t>
  </si>
  <si>
    <t>Prediction planning et/ou simulografie</t>
  </si>
  <si>
    <t>+ chaque obturation en composite d'une molaire supplémentaire, à deux faces et durant la même séance</t>
  </si>
  <si>
    <t>Inlay CEREC, à une face</t>
  </si>
  <si>
    <t>Inlay CEREC, à deux faces</t>
  </si>
  <si>
    <t>Inlay CEREC, à trois faces</t>
  </si>
  <si>
    <t>Élément intermédiaire/en extension, sans recouvrement cosmétique</t>
  </si>
  <si>
    <t>Élément intermédiaire/en extension, avec recouvrement cosmétique</t>
  </si>
  <si>
    <t>Élément intermédiaire/en extension céramo-métallique ou tout céramique</t>
  </si>
  <si>
    <t>Arc de fermeture d'espaces avec au moins trois loops</t>
  </si>
  <si>
    <t>• Bagues facturées au moyen de la position 4.8330 
• Segment d'arc passif
• Prestations du laboratoire de technique dentaire facturées à part</t>
  </si>
  <si>
    <t>Min.</t>
  </si>
  <si>
    <t>Fall</t>
  </si>
  <si>
    <t>Jahr</t>
  </si>
  <si>
    <t>Sitzung</t>
  </si>
  <si>
    <t>Zweite/jede weitere Assistenz, pro 5 Min.</t>
  </si>
  <si>
    <t>OP-Benützung, pro 5 Min.</t>
  </si>
  <si>
    <t>Postoperative Überwachung, pro 5 Min.</t>
  </si>
  <si>
    <t>Abgeltungen für die OP-Benützung sowie für die postoperative Überwachung</t>
  </si>
  <si>
    <t>Erste Assistenz/Hauptassistenz, pro 5 Min.</t>
  </si>
  <si>
    <t>4.9850</t>
  </si>
  <si>
    <t>• Bänder zusätzlich verrechenbar (Tarifziffer 4.8330) 
• Zahntechnische Laborleistung separat verrechenbar</t>
  </si>
  <si>
    <t>• Inklusive Aus- und Einligieren des Bogens; 
• Bänder/Brackets zusätzlich verrechenbar (Tarifziffern 4.8330 und 4.8340 )</t>
  </si>
  <si>
    <t xml:space="preserve">Utilisation d'une salle d'opération, par 5 min. </t>
  </si>
  <si>
    <t>Surveillance postopératoire, par 5 min.</t>
  </si>
  <si>
    <t>4.9800</t>
  </si>
  <si>
    <t>pro 6 Monate</t>
  </si>
  <si>
    <t>Titel/Leistungen deu (687 Zeilen)</t>
  </si>
  <si>
    <t>Formulaire LAA, LAM ou LAMal</t>
  </si>
  <si>
    <t>nur IV</t>
  </si>
  <si>
    <t>nein</t>
  </si>
  <si>
    <t>nur mit Begründung</t>
  </si>
  <si>
    <t>nur für Rezept/Überweisungsschreiben</t>
  </si>
  <si>
    <t>• Bänder zusätzlich verrechenbar (Tarifziffer 4.8330) 
• Segmentbogen passiv</t>
  </si>
  <si>
    <t>• Bänder zusätzlich verrechenbar (Tarifziffer 4.8330) 
• Segmentbogen passiv
• Zahntechnische Laborleistung separat verrechenbar</t>
  </si>
  <si>
    <t>Abformung eines Kiefers mit konfektioniertem Löffel für Studien- oder Dokumentationsmodelle durch den Zahnarzt
• Zahntechnische Laborleistung separat verrechenbar</t>
  </si>
  <si>
    <t>Test microbiologique, test salivaire, test génétique, tests divers, par tranche de 5 min.
• Frais de laboratoire conformément à la liste fédérale des analyses 
• Ces prestations ne peuvent être facturées qu'après concertation avec l'assureur.</t>
  </si>
  <si>
    <t>Analyse de l'occlusion en articulateur, par le médecin-dentiste
• Enregistrement: voir positions 4.0750, 4.0760, 4.0770 et 4.0780
• Modèles: voir position 4.0900</t>
  </si>
  <si>
    <t>Zeugnisse, Berichte, konsiliarische Tätigkeit, Röntgen, Abformungen, Fotografien und Bissnahme siehe Kapitel 01 'Allgemeine Leistungen'</t>
  </si>
  <si>
    <t>+ Chaque ligature supplémentaire</t>
  </si>
  <si>
    <t>Versäumte Sitzung bei Dentalhygienikerin, pro 15 Min.</t>
  </si>
  <si>
    <t>Versäumte Sitzung bei Prophylaxeassistentin, pro 15 Min.</t>
  </si>
  <si>
    <t>ja</t>
  </si>
  <si>
    <t>Abrechnungseinheit</t>
  </si>
  <si>
    <t>TP</t>
  </si>
  <si>
    <t>oui</t>
  </si>
  <si>
    <t>no</t>
  </si>
  <si>
    <t>seulement avec justification</t>
  </si>
  <si>
    <t>seulement après concertation avec l'assureur</t>
  </si>
  <si>
    <t>nur nach Rücksprache mit den Versicherern</t>
  </si>
  <si>
    <t>seulement pour ordonnances et formulaires de transfert</t>
  </si>
  <si>
    <t>Cas</t>
  </si>
  <si>
    <t>année</t>
  </si>
  <si>
    <t xml:space="preserve">seulement AI </t>
  </si>
  <si>
    <t>min.</t>
  </si>
  <si>
    <t>séance</t>
  </si>
  <si>
    <t>par 6 mois</t>
  </si>
  <si>
    <t>seduta</t>
  </si>
  <si>
    <t>Caso</t>
  </si>
  <si>
    <r>
      <rPr>
        <u/>
        <sz val="10"/>
        <color indexed="8"/>
        <rFont val="Verdana"/>
        <family val="2"/>
      </rPr>
      <t xml:space="preserve">Concertation entre confrères : </t>
    </r>
    <r>
      <rPr>
        <sz val="10"/>
        <color indexed="8"/>
        <rFont val="Verdana"/>
        <family val="2"/>
      </rPr>
      <t xml:space="preserve">
Examen du patient par un deuxième médecin en présence du médecin-dentiste traitant; évaluation et discussion du cas sous les angles du diagnostic, des soins et du pronostic.
</t>
    </r>
    <r>
      <rPr>
        <u/>
        <sz val="10"/>
        <color indexed="8"/>
        <rFont val="Verdana"/>
        <family val="2"/>
      </rPr>
      <t>Expertise :</t>
    </r>
    <r>
      <rPr>
        <sz val="10"/>
        <color indexed="8"/>
        <rFont val="Verdana"/>
        <family val="2"/>
      </rPr>
      <t xml:space="preserve">
Examen du patient et évaluation du cas en l'absence du médecin-dentiste traitant et sans discussion avec ce dernier.
</t>
    </r>
    <r>
      <rPr>
        <u/>
        <sz val="10"/>
        <color indexed="8"/>
        <rFont val="Verdana"/>
        <family val="2"/>
      </rPr>
      <t>Ne sont pas considérés</t>
    </r>
    <r>
      <rPr>
        <sz val="10"/>
        <color indexed="8"/>
        <rFont val="Verdana"/>
        <family val="2"/>
      </rPr>
      <t xml:space="preserve"> comme concertation entre confrères ou comme expertise, même en présence du médecin-dentiste traitant:
• le premier examen d'un patient référé pour reprise du traitement ou réalisation d'une intervention chirurgicale
• les examens radiologiques
• les examens complémentaires effectués par un médecin spécialiste sans procéder à une évaluation d'ensemble
• les éventuels contrôles ultérieurs effectués par l'expert consulté</t>
    </r>
  </si>
  <si>
    <t>N'est pas applicable aux ordonnances et aux formulaires de transfert</t>
  </si>
  <si>
    <t>Ordonnance, Rapport médical.
Brève attestation à l'attention de l'assurance dentaire complémentaire</t>
  </si>
  <si>
    <t>Zusätzlich verrechenbar sind:
- Anästhesie
- Maximal 4 Nähte (Nahtmaterial inbegriffen)</t>
  </si>
  <si>
    <t>Sont facturables en supplément:
- Anesthésie
- 4 sutures au maximum (matériel de suture inclus)</t>
  </si>
  <si>
    <t>Sont facturables en supplément: 4 sutures au maximum (matériel de suture inclus).</t>
  </si>
  <si>
    <t>Zuschlag für Zugang pro Etage (extra/intraoral) und Seite (bicoronal = 2 Seiten).
Maximal 4 mal pro Sitzung verrechenbar.</t>
  </si>
  <si>
    <t>Maximal 2 mal pro Sitzung verrechenbar.</t>
  </si>
  <si>
    <t>Maximal 1 mal pro Sitzung verrechenbar.
Zahntechnische Laborleistung separat verrechenbar</t>
  </si>
  <si>
    <t>Première assistance opératoire /assistance principale, par 5 minutes</t>
  </si>
  <si>
    <t>Deuxième assistance opératoire /assistance supplémentaire, par 5 minutes</t>
  </si>
  <si>
    <t>per 6 mesi</t>
  </si>
  <si>
    <t>gültig von</t>
  </si>
  <si>
    <t>gültig bis</t>
  </si>
  <si>
    <t>Operations-Assistenz; Benützung OP-Saal; postoperative Überwachung</t>
  </si>
  <si>
    <t>Assistance opératoire, usage du bloc opératoire, surveillance post-opératoire</t>
  </si>
  <si>
    <t>• Assistenz durch einen diplomierten Arzt/Zahnarzt.
• Vergütung pro 5 Min. analog Schnitt-/Nahtzeit in Minuten gemäss Anästhesie-Protokoll.</t>
  </si>
  <si>
    <t>• Assistenz durch zusätzliche diplomierte Ärzte/Zahnärzte.
• Vergütung pro 5 Min. analog Schnitt-/Nahtzeit in Minuten gemäss Anästhesie-Protokoll.</t>
  </si>
  <si>
    <t>Nicht-ärztliche Betreuung, Intermediate Care
a) Der Standort der postoperativen Überwachung ist anzugeben.
b) Referenzwerte der Vergütung: 
Vergütung pro 5 Min. analog Aufenthaltszeit in Minuten gemäss Überwachungsprotokoll
c) Gilt für Patienten, deren Betreuung und Überwachung (Vitalfunktionen) aus medizinischen Gründen notwendig ist.
d) Maximale Vergütung: 2 Stunden (eine längere Dauer ist zu begründen)
e) Weitere Regelungen gemäss geltendem PIK-Entscheid 05051 2006</t>
  </si>
  <si>
    <t>4.5750</t>
  </si>
  <si>
    <t>Rezept, Überweisungsschreiben. Kurzattest für die freiwillige Zahnpflegekostenversicherung</t>
  </si>
  <si>
    <t>Abformung eines Kiefers mit konfektioniertem Löffel für Studien- oder Dokumentationsmodelle durch Dentalhygienikerin
• Zahntechnische Laborleistung separat verrechenbar</t>
  </si>
  <si>
    <t>Intraorale Eröffnung eines Logenabszesses
Inklusive Drainage</t>
  </si>
  <si>
    <t>Konsilium: Untersuchung des Patienten durch einen zweiten Arzt in Anwesenheit des behandelnden Zahnarztes; Beurteilung und Besprechung des Falles hinsichtlich Diagnose, Therapie und Prognose. 
Konsiliarische Beratung: Untersuchung des Patienten und Beurteilung des Falles in Abwesenheit des behandelnden Zahnarztes ohne Besprechung mit dem behandelnden Zahnarzt. 
Nicht als Konsilium oder konsiliarische Beratung gelten, auch bei Anwesenheit des behandelnden Zahnarztes: die erste Untersuchung eines zugewiesenen Patienten zwecks Übernahme der Behandlung oder Vornahme einer Operation; röntgenologische Untersuchungen; zusätzliche Untersuchungen zu ergänzender Abklärung durch einen Spezialarzt ohne Beurteilung des Gesamtbildes; allfällige Nachkontrollen durch den Konsiliarius.</t>
  </si>
  <si>
    <t>Gilt nicht für Rezepte und routinemässige Überweisungsformulare.</t>
  </si>
  <si>
    <t xml:space="preserve">Vermehrter Zeitaufwand des behandelnden Zahnarztes für administrative Umtriebe und Wartezeiten bei Allgemeinnarkose durch einen beigezogenen Anästhesisten in der Privatpraxis oder Klinik, pro 15 Minuten.
Die Honorierung der Narkose durch einen beigezogenen Anästhesisten in der Privatpraxis oder Klinik: siehe Kapitel 12.02.
</t>
  </si>
  <si>
    <t>• Mundhygiene-, Karies-, Ernährungs- oder Fluorid-Anamnese; 
• Beratung ev. Motivierung des Patienten, Demonstration und Üben von Reinigungstechniken. 
• Gilt auch für Tabak-Kurzintervention
Maximal 30 Minuten pro Sitzung; maximal 4 mal pro Jahr verrechenbar. Wenn mehr als 4 Sitzungen nötig, ist eine neue Kostengutsprache notwendig.</t>
  </si>
  <si>
    <t>Zusätzlich verrechenbar sind maximal 4 Nähte (Nahtmaterial inbegriffen)</t>
  </si>
  <si>
    <t>Grossflächige Schleimhautentnahme aus Gaumen zur Transplantation.
Inklusive Verband; inklusive Transplantation und Befestigung der Platte mit 3 Aufhängungen; zusätzlich verrechenbar sind maximal 4 Nähte (Nahtmaterial inbegriffen)</t>
  </si>
  <si>
    <t>Inklusive Transplantation und Befestigung der Platte mit 3 Aufhängungen; zusätzlich verrechenbar sind maximal 4 Nähte (Nahtmaterial inbegriffen)</t>
  </si>
  <si>
    <t xml:space="preserve"> • Sitzung für Abgabe: Tarifziffer 4.0240   
 • Zahntechnische Laborleistung separat verrechenbar</t>
  </si>
  <si>
    <t>Allgemeine Grundsätze:
• Die medizinische Notwendigkeit eines operativen Eingriffs ("OP"), respektive für die Anwendung/Abrechnung von OP-Assistenz, OP-Benützung, postop. Überwachung, ist vom Zahnarzt deklariert (mit Kostenvoranschlag, respektive Leistungsabrechnung).
• Die nachfolgenden Regelungen gelten ausschliesslich für ambulante OP's (für eine stationäre Behandlung gilt: Fallpauschale nach SwissDRG).
• Es gelten bezüglich Anforderungen an Infrastruktur, Fachpersonal die Regelungen gemäss Arzttarif (Beilagen 1, 2, 3).</t>
  </si>
  <si>
    <t>Sont facturables en supplément: 4 sutures au maximum (matériel de suture inclus)</t>
  </si>
  <si>
    <t>Généralités</t>
  </si>
  <si>
    <t>Pro Operationstag maximal 2 mal verrechenbar.</t>
  </si>
  <si>
    <t>• pro 5 Min.
• maximal 60 Minuten verrechenbar
• Darf pro Fall 1 mal verrechnet werden</t>
  </si>
  <si>
    <t>• pro 5 Min.
• Für die Versicherer UV/MV/IV maximal 30 Minuten verrechenbar; bei Mehraufwand immer mit einer der Rechnung beigelegten Begründung
• Darf pro 6 Monate maximal 3 mal abgerechnet werden.</t>
  </si>
  <si>
    <t>• Darf pro 6 Monate maximal 3 mal abgerechnet werden.
• Für die Versicherer UV/MV/IV gilt nur Rezept/Überweisungsschreiben</t>
  </si>
  <si>
    <t>Maximal 6 mal pro Sitzung verrechenbar.</t>
  </si>
  <si>
    <t>Aufnahme eines Plaqueindexes, pro Sextant
Maximal 6 mal pro Sitzung verrechenbar.</t>
  </si>
  <si>
    <t xml:space="preserve">Quantitative Erfassung der gingivalen Entzündung, Kurzindex (z.B. PBI), pro Sextant.
Maximal 6 mal pro Sitzung verrechenbar.
</t>
  </si>
  <si>
    <t>• Inklusive Politur und Fluoridierung der beschliffenen Zähne; 
• Pro Sitzung maximal 3 mal verrechenbar</t>
  </si>
  <si>
    <t>Kann pro Sitzung maximal 3 mal verrechnet werden.</t>
  </si>
  <si>
    <t>• Eine Rille zählt als 1 Element. Pro Pfeiler sind maximal 2 gefräste Elemente verrechenbar. Die Fräsung für eine spezielle Teleskopverankerung ('Amsterdam' und dergleichen) kann nur 1 mal verrechnet werden.
• Nicht verrechenbar für das Verschrauben von Implantatkronen
• Zahntechnische Laborleistung separat verrechenbar</t>
  </si>
  <si>
    <t>Beinhaltet: 
• die zahnärztliche Untersuchung der Zähne auf Karies, Substanzdefekte, innere Verfärbungen, Hypoplasien (mechanisch-chemisch bedingte Defekte); 
• die Inspektion der Mundhöhle, der Mundschleimhaut und der apikalen Region; 
• das Anliegen des Patienten; 
• die Anamnese familiär und persönlich. 
Darf pro Patient innerhalb von 12 Monaten in der gleichen Praxis nur 1 mal verrechnet werden.</t>
  </si>
  <si>
    <t>Darf pro Fall 1 mal verrechnet werden</t>
  </si>
  <si>
    <t>Kann bei ungelenken Patienten ausnahmsweise mehr als 1 mal verrechnet werden</t>
  </si>
  <si>
    <r>
      <t xml:space="preserve">• Abdeckkappen- oder -schrauben, vorfabrizierte Aufbauten
• Kann pro Implantat 1 mal verrechnet werden
</t>
    </r>
    <r>
      <rPr>
        <sz val="10"/>
        <rFont val="Verdana"/>
        <family val="2"/>
      </rPr>
      <t>• Material separat verrechenbar</t>
    </r>
  </si>
  <si>
    <t>•  Nur 1 mal verrechenbar
•  Zahntechnische Laborleistung separat verrechenbar</t>
  </si>
  <si>
    <t>Kann entweder vom Zahnarzt oder vom Zahntechniker 1 mal pro Fall verrechnet werden.</t>
  </si>
  <si>
    <t>Kann pro Apparatetyp nur 1 mal verrechnet werden</t>
  </si>
  <si>
    <t>Darf nur 1 mal pro Kiefer im Extraktionsfall angewendet werden</t>
  </si>
  <si>
    <t>• Bei Kronenrekonstruktionen 2 mal Tarifziffer 4.5390
• in begründeten Fällen zusätzlich Tarifziffer 4.7700</t>
  </si>
  <si>
    <t>• Inklusive interne Gingivektomie; 
• Mehraufwand für Wurzelamputation und Hemisektion siehe Kapitel 05.01, Tarifziffer 4.2050</t>
  </si>
  <si>
    <t>• Gingivectomie interne incluse 
• Supplément pour amputation radiculaire et hémisection: voir chapitre 05.01, position 4.2050</t>
  </si>
  <si>
    <t>• Gingivectomie interne incluse
• Supplément pour amputation radiculaire et hémisection: voir chapitre 05.01, position 4.2050</t>
  </si>
  <si>
    <t>• Kann pro Apparatur 1 mal verrechnet werden
• Ausnahme: Wesentliche Änderungen der Apparatur, welche eine neue Instruktion notwendig macht</t>
  </si>
  <si>
    <t>• Inklusive Reinigung und Politur durch den Zahnarzt
• Inklusive Ausligieren des Bogens</t>
  </si>
  <si>
    <t>Material separat verrechenbar</t>
  </si>
  <si>
    <t>• Inklusive Auffüllen. Gilt nicht für Gelatineschwamm.
• Material separat verrechenbar</t>
  </si>
  <si>
    <t>• Inklusive apikale Kürettage
• Verschlussmaterial separat verrechenbar</t>
  </si>
  <si>
    <t>• Nur nach Rücksprache mit den Versicherern verrechenbar. 
• Inklusive Lappenbildung, Aufbereitung des Implantatbettes, Montage des Platzhalters und Wundverschluss; 
• Maximal 4 Nähte verrechenbar
• Material separat verrechenbar</t>
  </si>
  <si>
    <t>• Z. B. nach Summers
• Material separat verrechenbar</t>
  </si>
  <si>
    <t>• Pro Klebestelle zusätzlich Tarifziffer 4.8720
• Material separat verrechenbar</t>
  </si>
  <si>
    <t>Inkl. Abdrucknahmen, Bissnahme und Clin-Check, Präzisionsabformung und 1. Abgabe. 
• Nur 1 mal pro Fall verrechenbar
• Nur nach Rücksprache mit den Versicherern verrechenbar
• Material separat verrechenbar</t>
  </si>
  <si>
    <t>Die Leistungen gemäss Tarifziffern 4.0130, 4.0140 und 4.0145 werden von den Versicherern nach UV/MV/IV nicht vergütet.</t>
  </si>
  <si>
    <t>Die Honorierung der Allgemeinnarkose durch einen beigezogenen Anästhesisten in der Privatpraxis oder Klinik (siehe Tarifziffer 4.0680) erfolgt nach Rücksprache mit den Versicherern.</t>
  </si>
  <si>
    <t>• Eventuell Scharnierachsenbestimmung gemäss Tarifziffer 4.0800, 4.0810, 4.0820
• Zahntechnische Laborleistung separat verrechenbar</t>
  </si>
  <si>
    <t>Lappenoperation, distal des letzten Molaren, in Kombination mit Lappenoperation gemäss Tarifziffer 4.1400 oder 4.1410
Inklusive interne Gingivektomie</t>
  </si>
  <si>
    <t>Anamnese und Aufklärung MAP-Patient, Auswertung psychosozialer Fragebögen, pro 5 Minuten.
Werden zusätzliche Befunde erhoben, so sind diese mit den entsprechenden Tarifziffern zu verrechnen.</t>
  </si>
  <si>
    <t>•  Kann pro Sitzung nur 1 mal verrechnet werden
•  Beinhaltet: 2 Nähte und das Einlegen eines Drains oder Tampons
Primäre Anwendung dieser Tarifziffer beim antikoagulierten Patienten.</t>
  </si>
  <si>
    <t xml:space="preserve">Kann nicht zusätzlich zu den Tarifziffern 4.5800, 4.5810 verrechnet werden </t>
  </si>
  <si>
    <t>• Nicht kombinierbar mit Unterfütterung in der gleichen Sitzung. 
• Zuschlag pro Klammer gemäss Tarifziffer 4.6540; 
• Zuschlag pro Zahn gemäss Tarifziffer 4.6550
• Zahntechnische Laborleistung separat verrechenbar</t>
  </si>
  <si>
    <t>• Nicht kombinierbar mit Unterfütterung in der gleichen Sitzung. 
• Zuschlag pro Klammer gemäss Tarifziffer 4.6540; 
• Zuschlag pro Zahn gemäss Tarifziffer 4.6550 
• Allfällige Bissnahme zusätzlich verrechenbar
• Zahntechnische Laborleistung separat verrechenbar</t>
  </si>
  <si>
    <t>Gingivakonditionierung: maximal 2 mal zusätzlich zu Tarifziffer 4.7240 verrechenbar</t>
  </si>
  <si>
    <r>
      <t>Bedingung: Assistenz ist Titelträger 'M Med' oder 'M Dent Med'
Abrechnungs-Grundsatz: 
Die abgerechnete zahnärztliche Hauptleistung des Leistungskatalogs ist zu benennen unter Angabe der Tarifziffer. Nachfolgende Tarifziffern sind hierzu nicht anwendbar:</t>
    </r>
    <r>
      <rPr>
        <i/>
        <sz val="10"/>
        <rFont val="Verdana"/>
        <family val="2"/>
      </rPr>
      <t xml:space="preserve"> 
</t>
    </r>
    <r>
      <rPr>
        <sz val="10"/>
        <rFont val="Verdana"/>
        <family val="2"/>
      </rPr>
      <t xml:space="preserve">4.2250, 4.2500, 4.3260, 4.3270, 4.3280, 4.3560, 4.3850.
Die Angaben dienen der Berechnung der Vergütungen gemäss Tarifziffer 4.9800, 4.9810, 4.9830, 4.9850. 
Ebenso sind Anästhesie- und Überwachungs-Protokoll der Leistungsabrechnung unaufgefordert beizulegen.
</t>
    </r>
  </si>
  <si>
    <t xml:space="preserve">a) Der Standort des OP ist anzugeben (Adresse) sowie dessen Klassifikation gemäss Arzttarif, z.B. Praxis-OP, OP I, OP II (Beilage 1).
b) Abgegolten sind sämtliche Kosten für nichtärztliches Personal sowie Sach-, Umlage- und Anlagenutzungskosten; Details gemäss Arzttarif (Beilage 2).
c) Referenzwerte der Vergütung:
Schnitt-/Nahtzeit in Minuten gemäss Anästhesie-Protokoll.
d) Keine Abgeltung erfolgt für folgende Tarifziffern:
4.2250, 4.2500, 4.3260, 4.3270, 4.3280, 4.3560, 4.3850.
e) Vergütung von Anästhesie-Leistungen gemäss geltendem PIK-Entscheid Nr. 05051 von 2006 des Arzttarifs.
f) Erläuterungen zur Abgrenzung SSO-Tarif/Arzttarif siehe PIK-Entscheid Nr. 05051 von 2006 des Arzttarifs.
</t>
  </si>
  <si>
    <r>
      <t>• 1 mal pro Sitzung als Abgeltung für den vermehrten Hygieneaufwand</t>
    </r>
    <r>
      <rPr>
        <strike/>
        <sz val="10"/>
        <rFont val="Verdana"/>
        <family val="2"/>
      </rPr>
      <t xml:space="preserve">
</t>
    </r>
    <r>
      <rPr>
        <sz val="10"/>
        <rFont val="Verdana"/>
        <family val="2"/>
      </rPr>
      <t>• gilt nicht für Tarifziffern 4.0060 und 4.0070</t>
    </r>
  </si>
  <si>
    <t>• Wird von den Versicherern nach UV/MV/IV nicht vergütet
Ausfüllen des ausführlichen Attests für die freiwillige Zahnpflegekostenversicherung.</t>
  </si>
  <si>
    <t xml:space="preserve">• Wird von den Versicherern nach UV/MV/IV nicht vergütet
• Bei zusätzlicher Behandlung in der Parodontologie Kapitel 03, Chirurgie Kapitel 05 und Endodontologie Kapitel 07. 
• Maximal 20 Minuten
</t>
  </si>
  <si>
    <t>Tarifziffer 4.6330 darf nur verrechnet werden, soweit sie nicht in den Kapiteln 09.01 Totalprothetik, 09.02 Teilprothetik, 09.03 Hybridprothetik (Tarifziffern 4.6000 bis inkl. 4.6150) inbegriffen ist.</t>
  </si>
  <si>
    <t>Tarifziffer 4.6340 darf nur verrechnet werden, soweit sie nicht in den Kapiteln 09.01 Totalprothetik, 09.02 Teilprothetik, 09.03 Hybridprothetik (Tarifziffern 4.6000 bis inkl. 4.6150) inbegriffen ist.</t>
  </si>
  <si>
    <t>Tarifziffer 4.6350 darf nur verrechnet werden, soweit sie nicht in den Kapiteln 09.01 Totalprothetik, 09.02 Teilprothetik, 09.03 Hybridprothetik Tarifziffern 4.6000 bis inkl. 4.6150) inbegriffen ist.</t>
  </si>
  <si>
    <t>Tarifziffer 4.6360 darf nur verrechnet werden, soweit sie nicht in den Kapiteln 09.01 Totalprothetik, 09.02 Teilprothetik, 09.03 Hybridprothetik Tarifziffern 4.6000 bis inkl. 4.6150) inbegriffen ist.</t>
  </si>
  <si>
    <t>Tarifziffer 4.6370 darf nur verrechnet werden, soweit sie nicht in den Kapiteln 09.01 Totalprothetik, 09.02 Teilprothetik, 09.03 Hybridprothetik Tarifziffern 4.6000 bis inkl. 4.6150) inbegriffen ist.</t>
  </si>
  <si>
    <t>Tarifziffer 4.6380 darf nur verrechnet werden, soweit sie nicht in den Kapiteln 09.01 Totalprothetik, 09.02 Teilprothetik, 09.03 Hybridprothetik Tarifziffern 4.6000 bis inkl. 4.6150) inbegriffen ist.</t>
  </si>
  <si>
    <t>Diese Tarifziffer kommt nur zur Anwendung wenn der Bericht ausdrücklich verlangt wird, sonst Tarifziffer 4.0440</t>
  </si>
  <si>
    <t>Planification du traitement et des coûts, uniquement pour les cas complexes</t>
  </si>
  <si>
    <t>Téléphone avec des autorités, assureurs, laboratoires dont la durée excède 5 min</t>
  </si>
  <si>
    <t>Supplément pour travaux administratifs et temps d'attente du médecin-dentiste traitant lors d'une anesthésie générale effectuée par un anesthésiste au cabinet dentaire ou en clinique, par tranche de 15 minutes.
Pour la facturation de la narcose par l'anesthésiste en cabinet ou clinique: voir chapitre 12.02</t>
  </si>
  <si>
    <t>Diverse allgemeine Leistungen</t>
  </si>
  <si>
    <t>Unfallschienungen siehe Kapitel 05.07</t>
  </si>
  <si>
    <t>Maximal 4 Nähte pro Eingriff verrechenbar</t>
  </si>
  <si>
    <t>Primäre Spaltchirurgie siehe Arzttarif.
Werden Spalten in einer Sitzung beidseitig operiert, erfährt die Taxe für die zweite Seite eine Reduktion um 25%.</t>
  </si>
  <si>
    <t>Chirurgie primaire des fentes: voir tarif médical.
Lorsque les deux côtés d'une fente bilatérale sont opérés durant la même séance, le nombre de points facturés pour le second côté est réduit de 25 %.</t>
  </si>
  <si>
    <t>• Inklusive Reinigen und Separieren; 
• Material separat verrechenbar: CHF 20.95 (inkl. MWST)</t>
  </si>
  <si>
    <t xml:space="preserve"> Inklusive Reinigen und Ätzen; 
• Material separat verrechenbar: CHF 12.95 (inkl. MWST)
• Keramikbracket: Versicherer nach UV/MV/IV zahlen nur Ansatz von Metallbrackets</t>
  </si>
  <si>
    <t xml:space="preserve">• Material separat verrechenbar: CHF 10.20 (inkl. MWST)
• Bänder zusätzlich verrechenbar (Tarifziffer 4.8330) </t>
  </si>
  <si>
    <t xml:space="preserve">• Material separat verrechenbar: CHF 14.55 (inkl. MWST)  
• Bänder zusätzlich verrechenbar (Tarifziffer 4.8330) </t>
  </si>
  <si>
    <t>• Material separat verrechenbar: CHF 192.60 (inkl. MWST) 
• Materialpreis pro Paar</t>
  </si>
  <si>
    <t>• Bänder zusätzlich verrechenbar (Tarifziffer 4.8330) 
• Material separat verrechenbar: CHF 36.60 (inkl. MWST)</t>
  </si>
  <si>
    <t>• Bänder zusätzlich verrechenbar (Tarifziffer 4.8330) 
• Material separat verrechenbar: CHF 127.00 (inkl. MWST)</t>
  </si>
  <si>
    <t>Material separat verrechenbar: CHF 233.00 (inkl. MWST)</t>
  </si>
  <si>
    <t>Attelles d'accident: voir chapitre 05.07</t>
  </si>
  <si>
    <t>Material separat verrechenbar: CHF 51.40 (inkl. MWST)</t>
  </si>
  <si>
    <t>Auskunft, Besprechung oder Telefonat mit Patient/Angehörigen</t>
  </si>
  <si>
    <t>Information, discussion ou téléphone avec le patient/les parents.</t>
  </si>
  <si>
    <t>Prélèvement d'un greffon de muqueuse palatine important.
Sont inclus: pansement, greffe, fixation de la plaque par trois points.
Sont facturables en supplément: 4 sutures au maximum (matériel de suture inclus).</t>
  </si>
  <si>
    <t>Sont inclcus: greffe, fixation de la plaque avec trois suspensions.
Sont facturables en supplément: 4 sutures au maximum (matériel de suture inclus).</t>
  </si>
  <si>
    <t>Triage/dépistage à l'école, participation de l'assistante dentaire comprise, par tranche de 15 min.</t>
  </si>
  <si>
    <t>Triage/dépistage au cabinet, participation de l'assistante dentaire comprise, par tranche de 15 min.</t>
  </si>
  <si>
    <t>• par tranche de 5 min.
• Pour les assureurs, le temps max. facturable est plafonné à 30 min; en cas de dépassement, il faut toujours en indiquer les raisons lors de la facturation.
• Ne peut être facturée que trois fois en 6 mois.</t>
  </si>
  <si>
    <t>Entfernung marginaler Reize bei direkten Füllungen, pro Zahnfläche</t>
  </si>
  <si>
    <t>Elimination d'irritations marginales dues à des obturations posées en technique directe, par face</t>
  </si>
  <si>
    <t>Elimination d'irritations marginales dues à des obturations posées en technique indirecte (inlays, onlays, couronnes), par face</t>
  </si>
  <si>
    <t>Matériel facturé à part: CHF 51.40 (TVA incluse)</t>
  </si>
  <si>
    <t>• Bagues facturées au moyen de la position 4.8330
• Matériel facturé à part: CHF 36.60 (TVA incluse)</t>
  </si>
  <si>
    <t>• Bagues facturées au moyen de la position 4.8330 
• Matériel facturé à part: CHF 127.00 (TVA incluse)</t>
  </si>
  <si>
    <t>Matériel facturé à part: CHF 233.00 (TVA incluse)</t>
  </si>
  <si>
    <t>• Nettoyage et séparation inclus
• Matériel facturé à part: CHF 20.95 (TVA incluse)</t>
  </si>
  <si>
    <t>• Nettoyage et mordançage inclus
• Matériel facturé à part au prix de CHF 12.95 (TVA incluse)
• Brackets en céramique: les assureurs AA/AM/AI ne les prennent en charge que jusqu'à concurrence du coût des brackets métalliques</t>
  </si>
  <si>
    <t>• Matériel facturé à part: CHF 10.20 (TVA incluse)
• Bagues facturées au moyen de la position 4.8330</t>
  </si>
  <si>
    <t>• Matériel facturé à part: CHF 14.55 (TVA incluse)
• Bagues facturées au moyen de la position 4.8330</t>
  </si>
  <si>
    <t>• Matériel facturé à part: CHF 192.60 (TVA incluse) par paire</t>
  </si>
  <si>
    <t>• Par tranche de 5 min.
• Temps max. facturable plafonné à 60 min
• Ne peut être facturée qu'une seule fois par cas</t>
  </si>
  <si>
    <t>• Prise d'empreinte individuelle et remise de la première paire de gouttières incluses
• Suivi au moyen de la position 4.8570 
• Ne peut être facturée qu'après concertation avec l'assureur
• Prestations du laboratoire de technique dentaire facturées à part</t>
  </si>
  <si>
    <t>• Ablation incluse
• Ne peut être facturée préalablement à la position 4.8330</t>
  </si>
  <si>
    <t>Schienung mittels Säure-Ätz-Technik, erster Interdentalraum
Inklusive Ätzung</t>
  </si>
  <si>
    <t>222 Tarif dentaire AA/AM/AI (SSO)</t>
  </si>
  <si>
    <t>Elimination de la plaque et des colorations dentaires et détartrage supra- et sous-gingival, mécanique ou manuel, par tranche de 5 minutes</t>
  </si>
  <si>
    <t>• Polissage et fluoration des dents polies inclus 
• Peut être facturée au maximum trois fois par séance.</t>
  </si>
  <si>
    <t>Meulage, par tranche de 5 min.</t>
  </si>
  <si>
    <t xml:space="preserve">Gouttière de décompression avec butée postérieure
</t>
  </si>
  <si>
    <t>• Ne peut être facturée qu'après concertation avec l'assureur
• Pose et fixation d'une membrane incluses
• Matériau de comblement non inclus
• Prélèvement osseux éventuel facturé au moyen de la position 4.3600 
• Sutures incluses
• Matériel facturé à part</t>
  </si>
  <si>
    <t>• Ne peut être facturée qu'après concertation avec l'assureur
• Pose et fixation d'une membrane incluses
• Matériau de comblement non inclus
• Prélèvement osseux éventuel facturé au moyen de la position 4.3600  
• Jusqu'à quatre sutures peuvent être facturées à part  
• Matériel facturé à part</t>
  </si>
  <si>
    <t>• Ne peut être facturée qu'après concertation avec l'assureur
• Soulèvement d'un lambeau, préparation du lit de l'implant, pose d'une vis de fermeture ou d'une coiffe de cicatrisation et fermeture de la plaie inclus 
• Jusqu'à quatre sutures peuvent être facturées à part
• Matériel facturé à part</t>
  </si>
  <si>
    <t>• Ne peut être facturée qu'après concertation avec l'assureur
• Soulèvement d'un lambeau, préparation du lit de l'implant et pose d'une vis de fermeture ou d'une coiffe de cicatrisation inclus
• Sutures incluses dans la pose du premier implant
• Matériel facturé à part</t>
  </si>
  <si>
    <t>• Ne peut être facturée qu'après concertation avec l'assureur
• Matériel facturé à part</t>
  </si>
  <si>
    <t>• Peut être facturée au maximum une fois par séance
• Deux sutures et pose d'un drain ou d'un tampon incluses
Patient sous anticoagulants: le cas échéant, appliquer cette position avant de recourir à la position 4.2940</t>
  </si>
  <si>
    <t>• Peut être facturée au maximum une fois par cas
• Prestations du laboratoire de technique dentaire facturées à part</t>
  </si>
  <si>
    <t>Peut être facturée au maximum une fois par séance.
Prestations du laboratoire de technique dentaire facturées à part</t>
  </si>
  <si>
    <t>Ne peut être facturée préalablement à la position 4.7260</t>
  </si>
  <si>
    <t>• Ne peut être facturée que s'il est indispensable d'effectuer plus de deux essais par travail prothétique
• Prestations du laboratoire de technique dentaire facturées à part</t>
  </si>
  <si>
    <t>Ne peut être facturée qu'une fois par cas, soit par le médecin-dentiste soit par le laboratoire de technique dentaire</t>
  </si>
  <si>
    <t>• Prise d'empreintes, enregistrement de l'occlusion et vérification clinique (clin check), prise d'empreintes de précision et première mise en bouche 
• Ne peut être facturée qu'une fois par cas et uniquement après concertation avec l'assureur.
• Matériel facturé à part</t>
  </si>
  <si>
    <t>Ne peut être facturée qu'après concertation avec l'assureur</t>
  </si>
  <si>
    <t>• Mise en bouche du dispositif d'alignement incluse
• Ne peut être facturée qu'après concertation avec l'assureur</t>
  </si>
  <si>
    <r>
      <t>Die Abgeltung umfasst die Benützung von Räumlichkeiten, Instrumenten, Einrichtungen (z.B. Bett, Monitoring, etc.), Operationswäsche, Sterilisation, Verbrauchsmaterial (Naht- und Ligaturmaterial, Tupfer, Gaze, Watte), sowie die Kosten des med. Hilfspersonals; die Aufzählung ist nicht abschliessend</t>
    </r>
    <r>
      <rPr>
        <b/>
        <sz val="8"/>
        <rFont val="Verdana"/>
        <family val="2"/>
      </rPr>
      <t>.</t>
    </r>
  </si>
  <si>
    <r>
      <t>Kostenübernahme UV/MV/IV (</t>
    </r>
    <r>
      <rPr>
        <sz val="11"/>
        <color rgb="FFFF0000"/>
        <rFont val="Calibri"/>
        <family val="2"/>
        <scheme val="minor"/>
      </rPr>
      <t>für TIS deu</t>
    </r>
    <r>
      <rPr>
        <sz val="11"/>
        <color indexed="8"/>
        <rFont val="Calibri"/>
        <family val="2"/>
        <scheme val="minor"/>
      </rPr>
      <t>)</t>
    </r>
  </si>
  <si>
    <r>
      <t>Prise en charge des frais AA/AM/AI (</t>
    </r>
    <r>
      <rPr>
        <sz val="11"/>
        <color rgb="FFFF0000"/>
        <rFont val="Calibri"/>
        <family val="2"/>
        <scheme val="minor"/>
      </rPr>
      <t>für TIS fra</t>
    </r>
    <r>
      <rPr>
        <sz val="11"/>
        <color indexed="8"/>
        <rFont val="Calibri"/>
        <family val="2"/>
        <scheme val="minor"/>
      </rPr>
      <t>)</t>
    </r>
  </si>
  <si>
    <r>
      <t>pro 
Anzahl (</t>
    </r>
    <r>
      <rPr>
        <sz val="11"/>
        <color rgb="FFFF0000"/>
        <rFont val="Calibri"/>
        <family val="2"/>
        <scheme val="minor"/>
      </rPr>
      <t>für TIS deu</t>
    </r>
    <r>
      <rPr>
        <sz val="11"/>
        <color indexed="8"/>
        <rFont val="Calibri"/>
        <family val="2"/>
        <scheme val="minor"/>
      </rPr>
      <t>)</t>
    </r>
  </si>
  <si>
    <r>
      <t>pro Einheit (</t>
    </r>
    <r>
      <rPr>
        <sz val="11"/>
        <color rgb="FFFF0000"/>
        <rFont val="Calibri"/>
        <family val="2"/>
        <scheme val="minor"/>
      </rPr>
      <t>für TIS deu</t>
    </r>
    <r>
      <rPr>
        <sz val="11"/>
        <color indexed="8"/>
        <rFont val="Calibri"/>
        <family val="2"/>
        <scheme val="minor"/>
      </rPr>
      <t>)</t>
    </r>
  </si>
  <si>
    <r>
      <t>Par unité (</t>
    </r>
    <r>
      <rPr>
        <sz val="11"/>
        <color rgb="FFFF0000"/>
        <rFont val="Calibri"/>
        <family val="2"/>
        <scheme val="minor"/>
      </rPr>
      <t>für TIS fra</t>
    </r>
    <r>
      <rPr>
        <sz val="11"/>
        <color indexed="8"/>
        <rFont val="Calibri"/>
        <family val="2"/>
        <scheme val="minor"/>
      </rPr>
      <t>)</t>
    </r>
  </si>
  <si>
    <r>
      <t>Per unità (</t>
    </r>
    <r>
      <rPr>
        <sz val="11"/>
        <color rgb="FFFF0000"/>
        <rFont val="Calibri"/>
        <family val="2"/>
        <scheme val="minor"/>
      </rPr>
      <t>für TIS ita</t>
    </r>
    <r>
      <rPr>
        <sz val="11"/>
        <color indexed="8"/>
        <rFont val="Calibri"/>
        <family val="2"/>
        <scheme val="minor"/>
      </rPr>
      <t>)</t>
    </r>
  </si>
  <si>
    <t>Fixation par technique de mordançage, premier espace interdentaire.
Mordançage inclus</t>
  </si>
  <si>
    <r>
      <t xml:space="preserve">Abrechnungseinheit </t>
    </r>
    <r>
      <rPr>
        <sz val="11"/>
        <color rgb="FFFF0000"/>
        <rFont val="Calibri"/>
        <family val="2"/>
        <scheme val="minor"/>
      </rPr>
      <t>für TIS</t>
    </r>
  </si>
  <si>
    <t>Note pour le dossier du patient.</t>
  </si>
  <si>
    <t>• Ne s'applique qu'aux assurances sociales.
• L'estimation d'honoraires est incluse. 
• Comprend la consignation par écrit du plan de traitement, mais pas son élaboration qui fait partie intégrante des positions tarifaires appliquées, toutefois à l'exception des positions 4.8060, 4.8070, 4.8080, 4.8090, 4.8100.</t>
  </si>
  <si>
    <r>
      <t>• Ne peut être facturée que 3 fois en 6 mois.
• Sont remboursés par les assureur</t>
    </r>
    <r>
      <rPr>
        <strike/>
        <sz val="10"/>
        <rFont val="Verdana"/>
        <family val="2"/>
      </rPr>
      <t>s</t>
    </r>
    <r>
      <rPr>
        <sz val="10"/>
        <rFont val="Verdana"/>
        <family val="2"/>
      </rPr>
      <t xml:space="preserve"> AA/AM/AI: Ordonnance, lettre d'accompagnement.
</t>
    </r>
  </si>
  <si>
    <t>Les honoraires pour une anesthésie générale effectuée par un anesthésiste au cabinet dentaire ou en clinique (voir position 4.0680) sont facturés après concertation avec l'assureur.</t>
  </si>
  <si>
    <r>
      <t>Empreinte du maxillaire au moyen d'un porte-empreinte</t>
    </r>
    <r>
      <rPr>
        <sz val="10"/>
        <rFont val="Verdana"/>
        <family val="2"/>
      </rPr>
      <t xml:space="preserve"> préfabriqué,</t>
    </r>
    <r>
      <rPr>
        <sz val="10"/>
        <color indexed="8"/>
        <rFont val="Verdana"/>
        <family val="2"/>
      </rPr>
      <t xml:space="preserve"> pour modèles d'étude ou de documentation, réalisée par le médecin-dentiste.
• Prestations du laboratoire de technique dentaire facturées à part</t>
    </r>
  </si>
  <si>
    <t>• Facturation d'un maximum de six photographies par documentation, inclut une copie imprimée en qualité photo pour chaque prise de vue. 
• Les divers réglages de l'appareil pour la photographie du même sujet sont comptés comme photographie unique.</t>
  </si>
  <si>
    <r>
      <t xml:space="preserve">• Anamnèse de l'hygiène bucco-dentaire, de la carie, de l'alimentation ou de la fluoration
• Conseils en matière d'hygiène bucco-dentaire, voire motivation du patient, démonstration et exercice des techniques de nettoyage
• Position également applicable à l'intervention brève antitabac
</t>
    </r>
    <r>
      <rPr>
        <sz val="10"/>
        <color rgb="FFFF0000"/>
        <rFont val="Verdana"/>
        <family val="2"/>
      </rPr>
      <t xml:space="preserve">
</t>
    </r>
    <r>
      <rPr>
        <sz val="10"/>
        <rFont val="Verdana"/>
        <family val="2"/>
      </rPr>
      <t>Temps max. facturable plafonné à</t>
    </r>
    <r>
      <rPr>
        <sz val="10"/>
        <color rgb="FFFF0000"/>
        <rFont val="Verdana"/>
        <family val="2"/>
      </rPr>
      <t xml:space="preserve"> </t>
    </r>
    <r>
      <rPr>
        <sz val="10"/>
        <rFont val="Verdana"/>
        <family val="2"/>
      </rPr>
      <t>30 min par séance; au maximum 4 fois par an. Si plus de 4 séances sont nécessaires: une nouvelle demande de prise en charge doit être présentée.</t>
    </r>
  </si>
  <si>
    <t>Peut être facturée au maximum 6 fois par séance.</t>
  </si>
  <si>
    <t>Établissement d'un indice de plaque, par sextant.
Peut être facturée au maximum 6 fois par séance.</t>
  </si>
  <si>
    <t>Évaluation quantitative de l'inflammation gingivale (p. ex., indice du saignement des papilles), par sextant.
Peut être facturée au maximum 6 fois par séance.</t>
  </si>
  <si>
    <r>
      <t>• N'est pas remboursée par les assureurs</t>
    </r>
    <r>
      <rPr>
        <sz val="10"/>
        <rFont val="Verdana"/>
        <family val="2"/>
      </rPr>
      <t xml:space="preserve">
Prophylaxie de groupe à l'école/dans un home/au cabinet par le médecin-dentiste, par tranche de 15 minutes</t>
    </r>
  </si>
  <si>
    <r>
      <t>• N'est pas remboursée par les assureurs</t>
    </r>
    <r>
      <rPr>
        <sz val="10"/>
        <rFont val="Verdana"/>
        <family val="2"/>
      </rPr>
      <t xml:space="preserve">
Prophylaxie de groupe à l'école/dans un home/au cabinet par l'hygiéniste dentaire, par tranche de 15 minutes</t>
    </r>
  </si>
  <si>
    <r>
      <t>• N'est pas remboursée par les assureurs</t>
    </r>
    <r>
      <rPr>
        <sz val="10"/>
        <rFont val="Verdana"/>
        <family val="2"/>
      </rPr>
      <t xml:space="preserve">
Prophylaxie de groupe à l'école/dans un home/au cabinet par la monitrice dentaire scolaire/l'assistante dentaire, par tranche de 15 minutes</t>
    </r>
  </si>
  <si>
    <r>
      <t>• N'est pas remboursée par les assureurs</t>
    </r>
    <r>
      <rPr>
        <sz val="10"/>
        <rFont val="Verdana"/>
        <family val="2"/>
      </rPr>
      <t xml:space="preserve">
Exposé de prophylaxie par le médecin-dentiste, préparation et matériel inclus, par tranche de 15 minutes </t>
    </r>
  </si>
  <si>
    <t>• N'est pas remboursée par les assureurs 
Exposé de prophylaxie par l'hygiéniste dentaire, préparation et matériel inclus, par tranche de 15 minutes</t>
  </si>
  <si>
    <r>
      <t xml:space="preserve">• N'est pas remboursée par les assureurs </t>
    </r>
    <r>
      <rPr>
        <sz val="10"/>
        <rFont val="Verdana"/>
        <family val="2"/>
      </rPr>
      <t xml:space="preserve">
Exposé de prophylaxie par la monitrice dentaire scolaire/l'assistante dentaire, préparation et matériel inclus, par tranche de 15 minutes</t>
    </r>
  </si>
  <si>
    <t>À titre exceptionnel, peut être facturée plus d'une fois pour les patients maladroits.</t>
  </si>
  <si>
    <t>Peut être facturée au maximum trois fois par séance.</t>
  </si>
  <si>
    <t>Prélèvement d'échantillons; Excision d'un fibrome, d'un papillome ou d'un mucocèle</t>
  </si>
  <si>
    <t xml:space="preserve">Prélèvement simple de tissu conjonctif, associé à d'autres interventions chirurgicales </t>
  </si>
  <si>
    <t>Opération d'un kyste en direction de la cavité nasale ou du sinus maxillaire ou d'un kyste étendu de la mandibule empiétant sur le ramus ascendens ou le corpus mandibulae.
Extraction simultanée de la dent impliquée facturée au moyen de la position 4.2000, 4.2010 ou 4.2020</t>
  </si>
  <si>
    <t>Révision du procès alvéolaire; ablation de foyers d'ostéite ou ablation d'esquilles osseuses, en tant qu'intervention distincte par sextant</t>
  </si>
  <si>
    <t>Prélèvement du germe dentaire facturé au moyen de la position 4.2080</t>
  </si>
  <si>
    <t>+ chaque réouverture supplémentaire effectuée durant la même séance lors de la pose d'implants en deux temps</t>
  </si>
  <si>
    <t>• Vis de fermeture, coiffes de cicatrisation, piliers préfabriqués.
• Peut être facturée une fois par implant
• Matériel facturé à part</t>
  </si>
  <si>
    <t>Supplément pour accès par étage (extra/intraoral) et par côté (bicoronal = des deux côtés).
Peut être facturée au maximum 4 fois par séance</t>
  </si>
  <si>
    <t>Peut être facturée au maximum 2 fois par séance</t>
  </si>
  <si>
    <t>Prélèvement et modelage du greffon osseux: voir positions 4.3600 et 4.3610</t>
  </si>
  <si>
    <t xml:space="preserve">Prélèvement et modelage du greffon osseux: voir positions 4.3600 et 4.3610
</t>
  </si>
  <si>
    <t xml:space="preserve">Cette position ne peut être facturée que dans le cas où les prestations correspondantes ne sont pas incluses dans une autre position facturée simultanément [chapitres 09.01 Prothèses totales, 09.02 Prothèses partielles et 09.03 Prothèses hybrides (positions 4.6000 à 4.6150)]      </t>
  </si>
  <si>
    <t>Conditionnement gingival: peut être facturée au maximum deux fois en complément à la position 4.7240</t>
  </si>
  <si>
    <t>Certificats, rapports, concertations entre confrères, radiographies, empreintes, photographies et enregistrement de l'occlusion: voir chapitre 01 « Prestations générales »</t>
  </si>
  <si>
    <t>• Ligature et déligature de l'arc incluses 
• Bagues et brackets: facturation au moyen de la position correspondante (4.8330 et 4.8340)</t>
  </si>
  <si>
    <t>• Remplacement d'une chaîne élastique (p.ex. Alastic), activation de ressorts, de crochets et d'éléments d'ancrage, etc.
• Meulage de dents de lait ou extraction d'une dent de lait mobile et résorbée</t>
  </si>
  <si>
    <t>• Déligature de l'arc incluse
• Elimination des restes de ciment et de résine composite par l'hygiéniste dentaire, prestation facturée au moyen de la position 4.1110</t>
  </si>
  <si>
    <t>Concertation avec un logopédiste voir chapitre 01.07 Concertation entre confrères et expertise</t>
  </si>
  <si>
    <t xml:space="preserve">• Assistance par un médecin/médecin-dentiste diplômé
• Indemnisation par tranche de 5 minutes, par analogie avec la durée incision-suture en minutes, selon le compte-rendu d’anesthésie.
</t>
  </si>
  <si>
    <t xml:space="preserve">• Assistance par des médecins/médecins-dentistes diplômés supplémetaires.
• Indemnisation par tranche de 5 minutes, par analogie avec la durée incision-suture en minutes, selon le compte-rendu d’anesthésie.   </t>
  </si>
  <si>
    <t xml:space="preserve">L'indemnisation couvre l'utilisation des locaux, des instruments, des installations (telles que lit, monitoring, etc.) et du linge opératoire ainsi que la stérilisation, les consommables (matériel de suture et de ligature, tampons, gaze, ouate), de même que les frais pour le personnel médical auxiliaire;
Cette énumeration d'est pas exhaustive.  </t>
  </si>
  <si>
    <t>• N'est pas cumulable avec les positions 4.0000 ou 4.0010 durant la même séance.
• L'examen est limité aux régions douloureuses, sinon les positions 4.0000 ou 4.0010 sont applicables.</t>
  </si>
  <si>
    <t>• Wird von den Versicherern nicht vergütet
Gruppenprophylaxe in der Schule/Heim/Praxis durch den Zahnarzt, pro 15 Minuten.</t>
  </si>
  <si>
    <t>• Wird von den Versicherern nicht vergütet
Gruppenprophylaxe in der Schule/Heim/Praxis durch Dentalhygienikerin, pro 15 Minuten.</t>
  </si>
  <si>
    <t>• Wird von den Versicherern nicht vergütet
Gruppenprophylaxe in der Schule/Heim/Praxis durch Schulzahnpflegeinstruktorin/Dentalassistentin, pro 15 Minuten.</t>
  </si>
  <si>
    <t xml:space="preserve">• Wird von den Versicherern nicht vergütet
Prophylaxevortrag, inkl. Vorbereitung und Material durch den Zahnarzt, pro 15 Minuten.
</t>
  </si>
  <si>
    <t xml:space="preserve">• Wird von den Versicherern nicht vergütet
Prophylaxevortrag, inkl. Vorbereitung und Material durch Dentalhygienikerin, pro 15 Minuten.
</t>
  </si>
  <si>
    <t>• Wird von den Versicherern nicht vergütet
Prophylaxevortrag, inkl. Vorbereitung und Material durch Schulzahnpflegeinstruktorin/Dentalassistentin, pro 15 Minuten.</t>
  </si>
  <si>
    <t xml:space="preserve">• Wird von den Versicherern nach UV/MV/IV nicht vergütet
Letzte Untersuchung vor weniger als 6 Monaten. Gilt auch für Reihen-Untersuchungen.
</t>
  </si>
  <si>
    <t xml:space="preserve">• Instruktion und Aufklärung des Patienten über die Risiken und möglichen Auswirkungen von zahnärztlichen Eingriffen.
• Art und Umfang der Aufklärung ist in der Krankengeschichte festzuhalten. 
</t>
  </si>
  <si>
    <t xml:space="preserve">• Instruction et information du patient sur les risques et les conséquences possibles d'une intervention dentaire.
• Le genre et l'étendue de l'information doivent être consignés dans le dossier du patient. </t>
  </si>
  <si>
    <t>• Beinhaltet die Orientierung des Patienten/der Angehörigen über Behandlungsart, Behandlungsverlauf, Füllungsmaterialien etc. 
• Kann nicht in der gleichen Sitzung mit Tarifziffer 4.0110 kumuliert werden.
• Telefonate nur wenn länger als 5 Min.
• Darf pro 6 Monate maximal 3 mal abgerechnet werden.</t>
  </si>
  <si>
    <t>Nicht kumulierbar mit den Tarifziffern 4.0150, 4.0160, 4.0170, 4.0180, 4.0190</t>
  </si>
  <si>
    <t>N'est pas cumulable avec les positions 4.0150, 4.0160, 4.0170, 4.0180, 4.0190</t>
  </si>
  <si>
    <t>• Gilt nur für den Sozialversicherungsbereich; 
• inkl. Kostenvoranschlag; 
• Umfasst die schriftliche Fixierung des Behandlungsplanes, nicht aber die eigentliche Erarbeitung desselben. Diese ist in den zuständigen Ziffern der einzelnen Leistungen integriert, mit Ausnahme der Ziffern 4.8060, 4.8070, 4.8080, 4.8090, 4.8100.</t>
  </si>
  <si>
    <r>
      <t>Empreinte du maxillaire au moyen d'un porte-empreinte</t>
    </r>
    <r>
      <rPr>
        <sz val="10"/>
        <rFont val="Verdana"/>
        <family val="2"/>
      </rPr>
      <t xml:space="preserve"> préfabriqué, </t>
    </r>
    <r>
      <rPr>
        <sz val="10"/>
        <color indexed="8"/>
        <rFont val="Verdana"/>
        <family val="2"/>
      </rPr>
      <t>pour modèles d'étude ou de documentation, réalisée par l'hygiéniste dentaire.
• Prestations du laboratoire de technique dentaire facturées à part</t>
    </r>
  </si>
  <si>
    <t>Toutes les prestations sont facturées au temps consacré, à l'exception des positions du chapitre 01.11 (radiographies), de la position 4.0890 et des positions du chapitre 04.04 (physiothérapie et thérapie fonctionnelle).</t>
  </si>
  <si>
    <t>Les assureurs remboursent le greffon allogène, xénogène et le matériel alloplastique à son prix d'achat majoré de 20 %.</t>
  </si>
  <si>
    <t>Mesures supplémentaires visant à réaliser une nouvelle attache 
• Matériel facturé à part
• Ne peut être facturée qu'après concertation avec l'assureur</t>
  </si>
  <si>
    <t>• Nur nach Rücksprache mit den Versicherern verrechenbar
• Inklusive Legen und Fixieren einer Membran
• Exklusive Füllmaterial
• Allfällige Knochenentnahme gemäss Tarifziffer 4.3600 
• Keine Nähte verrechenbar
• Material separat verrechenbar</t>
  </si>
  <si>
    <t>• Nur nach Rücksprache mit den Versicherern verrechenbar
• Inklusive Legen und Fixieren einer Membran
• Exklusive Füllmaterial
• Allfällige Knochenentnahme gemäss Tarifziffer 4.3600  
• Maximal 4 Nähte verrechenbar
• Material separat verrechenbar</t>
  </si>
  <si>
    <t>• Nur nach Rücksprache mit den Versicherern verrechenbar
• Inklusive Lappenbildung, Aufbereitung des Implantatbettes und Montage des Platzhalters; 
• Keine Nähte verrechenbar
• Material separat verrechenbar</t>
  </si>
  <si>
    <t>• Ne peut être facturée qu'après concertation avec l'assureur
• Prestations du laboratoire de technique dentaire facturées à part</t>
  </si>
  <si>
    <t>• Planung, Besprechung, Erstabformung, Abformung Gegenkiefer, Bestimmung der vertikalen Relation, Farb-Formauswahl, Abgabe, Instruktion über Handhabung und Hygiene
• Exklusive Bissnahme
• Zahntechnische Laborleistung separat verrechenbar</t>
  </si>
  <si>
    <t>• Planification, entretien avec le patient, empreinte préliminaire, empreinte arcade antagoniste, détermination de la dimension verticale, choix de la teinte et de la forme, pose, instructions de manipulation et d'hygiène
• Enregistrement de l'occlusion non inclus
• Prestations du laboratoire de technique dentaire facturées à part</t>
  </si>
  <si>
    <t>• Planification, entretien avec le patient, empreinte préliminaire, empreinte arcade antagoniste, détermination de la dimension verticale, choix de la forme et de la teinte, montage individuel, essai du bloc incisif, essai du montage, pose, instructions de manipulation et d'hygiène
• Empreinte définitive et enregistrement de l'occlusion non inclus
• Prestations du laboratoire de technique dentaire facturées à part</t>
  </si>
  <si>
    <t>• Planung, Besprechung, Erstabformung, Abformung Gegenkiefer, Bestimmung der vertikalen Relation, Farb-Formauswahl, Abgabe, Instruktion über Handhabung und Hygiene. 
• Exklusive Bissnahme (nur wenn Modelle nicht eindeutig reponierbar sind, kann eine Bissnahme verrechnet werden); 
• Inklusive Klammern und Zähne; z.B. provisorische Versorgung nach Unfall
• Zahntechnische Laborleistung separat verrechenbar</t>
  </si>
  <si>
    <t xml:space="preserve">• Planification, entretien avec le patient, empreinte préliminaire, empreinte arcade antagoniste, choix de la teinte et de la forme, détermination de la dimension verticale, crochets fil ou crochets coulés, pose, instructions de manipulation et d'hygiène;
• Enregistrement de l'occlusion non inclus
• Prestations du laboratoire de technique dentaire facturées à part </t>
  </si>
  <si>
    <t>• Planung, Aufklärung Patient, Erstabformung, Abformung Gegenkiefer, Farbe- Formauswahl, vertikale Dimension, Gerüstplanung am Modell, Gerüstplanung Parallelometer, Werkzeichnung, Schleifen, Klammern, Gerüsteinprobe, Gesamteinprobe, Abgabe, Instruktion Handhabung und Hygiene. 
• Exklusive Zweitabformung und Bissnahme 
• Zahntechnische Laborleistung separat verrechenbar</t>
  </si>
  <si>
    <t>• Planung, Aufklärung Patient, Erstabformung, Abformung Gegenkiefer, Farbe- Formauswahl, vertikale Dimension, Draht- oder Gussklammern, Abgabe, Instruktion Handhabung und Hygiene; 
• Exklusive Bissnahme
• Zahntechnische Laborleistung separat verrechenbar</t>
  </si>
  <si>
    <t xml:space="preserve">• Planification, entretien avec le patient, empreinte préliminaire, empreinte arcade antagoniste, choix de la teinte et de la forme, détermination de la dimension verticale, planification du châssis sur le modèle et au parallèlomètre, dessin du châssis, meulage, essai du châssis, essai du montage, pose, instructions de manipulation et d'hygiène.
• Empreinte définitive et enregistrement de l'occlusion non inclus
• Prestations du laboratoire de technique dentaire facturées à part </t>
  </si>
  <si>
    <t xml:space="preserve">• Gilt nur für Prothesen mit gegossenen, modellierten Metallelementen im Sinne der Perioprothetik. 
• Beinhaltet: Leistungen wie Tarifziffer 4.6000 sowie Gerüstplanung, Werkzeichnung und Gerüsteinpobe
• Exklusive Zweitabformung und Bissnahme
• zusätzlich können die Tarifziffern 4.6200, 4.6210, 4.6220 und 4.7060 verrechnet werden.
• Zahntechnische Laborleistung separat verrechenbar
</t>
  </si>
  <si>
    <t xml:space="preserve">• Position applicable uniquement aux prothèses comportant des éléments métalliques modelés et coulés dans le sens de la prothèse parodontale.
• Comprend les prestations telles que la position 4.6000 ainsi que la planification, le dessin et l'essai du châssis;
• Empreinte définitive et enregistrement de l'occlusion non inclus
• Cumulable avec les positions 4.6200, 4.6210, 4.6220 et 4.7060
• Prestations du laboratoire de technique dentaire facturées à part </t>
  </si>
  <si>
    <t>In den Tarifziffern dieses Kapitels sind je Erfordernis der Methode enthalten: 
Planung der Arbeit, Präparation, Abformung, Gegenbiss, Einprobe (Gerüst-, Rohbrand-, Glasurbrandeinprobe), definitives Zementieren (auch adhäsives), Zementieren von Provisorien. 
Abformungen: 
Bei den in diesem Kapitel aufgeführten Leistungen sind die Abformungen, Abformmethoden und Wiederholungen in den Leistungen eingerechnet und können nicht separat verrechnet werden. So auch die Abformung des Gegenkiefers, die Abformung mittels individuellem Löffel und die Cu-Ring-Abformung. 
Stifte, die vom Zahnarzt geliefert werden, sind auch durch den Zahnarzt separat (wie Laborfaktura) zu verrechnen. Zirkonoxidstifte und Keramikaufbauten nur nach Rücksprache mit den Versicherern. 
Bissnahme: gemäss Kapitel 01.14
Keramikarbeiten werden nur in kariesfreien oder sanierten Gebissen als wirtschaftlich und zweckmässig betrachtet.</t>
  </si>
  <si>
    <t>• Die Sozialversicherungen bewilligen Porzellanstufen nur im Bereich 15-25 (bei fehlenden Prämolaren und geschlossenen Lücken von 16 bis 26), Vollkeramikkronen nur im Bereich 13-23 auf Zähnen mit metallfreien Aufbauten. 
• Zirkonoxid-Keramik-Kronen im gesamten Kiefer bei klarer Indikation nur nach Rücksprache mit den Versicherern verrechenbar.
• Zahntechnische Laborleistung separat verrechenbar</t>
  </si>
  <si>
    <t>• Information du patient/des parents sur le mode et le déroulement du traitement, les matériaux d'obturation utilisés, etc. 
• N'est pas cumulable avec la position 4.0110 durant la même séance.
•Téléphone dont la durée excède 5 min.
• Ne peut être facturée que trois fois en 6 mois.</t>
  </si>
  <si>
    <t>N'est pas remboursée par les assureurs AA/AM/AI</t>
  </si>
  <si>
    <t>• N'est pas remboursée par les assureurs AA/AM/AI
Contrôle clinique de la carie, état de la denture, appréciation de l'hygiène bucco-dentaire, bilan orthodontique sommaire.</t>
  </si>
  <si>
    <t>• N'est pas remboursée par les assureurs AA/AM/AI
Lorsque le dernier examen remonte à moins de six mois. Position également applicable à l'examen collectif.</t>
  </si>
  <si>
    <t>• N'est pas remboursée par les assureurs AA/AM/AI
Établissement d'une attestation détaillée à l'attention de l'assurance dentaire complémentaire.</t>
  </si>
  <si>
    <t>• N'est pas remboursée par les assureurs AA/AM/AI
• Supplément pour utilisation d'un laser en parodontologie (chapitre 03), en chirurgie (chapitre 05) ou en endodontie (chapitre 07). 
• 20 minutes au maximum</t>
  </si>
  <si>
    <t>• Planung, Besprechung, Erstabformung, Abformung Gegenkiefer, Bestimmung der vertikalen Relation, Farb-Formauswahl, individuelles Aufstellen, Frontzahn-, Gesamteinprobe, Abgabe, Instruktion über Handhabung und Hygiene
• Exklusive Zweitabformung und Bissnahme
• Zahntechnische Laborleistung separat verrechenbar</t>
  </si>
  <si>
    <t xml:space="preserve">• Planification, entretien avec le patient, empreinte préliminaire, empreinte arcade antagoniste, détermination de la dimension verticale, choix de la teinte et de la forme, pose, instructions de manipulation et d'hygiène. 
• Enregistrement de l'occlusion non inclus (l'enregistrement de l'occlusion peut être facturé uniquement si les modèles ne sont pas repositionnables avec précision) 
• Crochets et dents inclus p.ex. restauration provisoire suite à un accident
• Prestations du laboratoire de technique dentaire facturées à part      </t>
  </si>
  <si>
    <t>Selon les exigences de la méthode utilisée, les positions de ce chapitre incluent les prestations énumérées ci-après: 
Planification du travail, taille/préparation, empreinte, empreinte antagoniste, essai en bouche (de l'armature, du biscuit, après glaçage), scellement définitif (scellement adhésif inclus), scellement de provisoires.
Les positions du présent chapitre incluent toutes les empreintes, quels que soient la méthode et le nombre de répétitions, qui ne peuvent être facturées à part. L'empreinte de l'arcade antagoniste, l'empreinte au moyen d'un porte-empreinte individuel ou l'empreinte au moyen d'anneaux de cuivre sont donc également incluses. 
Les tenons fournis par le médecin-dentiste doivent également être facturés à part (comme une facture de laboratoire dentaire). Les tenons en oxyde de zirconium et les moignons en céramique ne peuvent être facturés qu'après concertation avec les assureurs. 
L'enregistrement de l'occlusion doit être facturé conformément au chapitre 01.14.
Les réalisations en céramique ne sont considérées comme économiques et appropriées que si les arcades du patient sont exemptes de caries ou ont été assainies.</t>
  </si>
  <si>
    <t xml:space="preserve">Prise en charge par le personnel non médical, Intermediate Care
a) Il faut indiquer le lieu de la surveillance postopératoire.
b) Indemnisation selon les critères suivants:
Indeminsation par tranche de 5 minutes; par analogie avec la durée incision-suture en minutes, selon le compte-rendu d’anesthésie.
c) Applicable aux patients dont la surveillance et le monitorage des fonctions vitales sont basés sur une nécéssité médicale.
d) Durée plafonnée à 2 heures (tout dépassement doit être motivé)
e) Autres dispositions: voir décision CPI No. 05051 de 2006 
</t>
  </si>
  <si>
    <t>• Chair-side durchgeführter Glasurbrand oder Charakterisierung für Kronen im Bereich 15 bis 25 kann gemäss Tarifziffer 0185.1 oder 0186.1 des Zahntechnikertarifs durch den Zahnarzt in Rechnung gestellt werden. 
• Bissnahme gemäss Tarifziffer 4.0750</t>
  </si>
  <si>
    <t>• Pour les dents 15 à 25, le médecin-dentiste peut facturer la caractérisation et le glaçage des couronnes réalisés au fauteuil au moyen des positions 0185.1 ou 0186.1 du Tarif pour les travaux de technique dentaire.  
• Enregistrement de l'occlusion au moyen de la position 4.0750</t>
  </si>
  <si>
    <t xml:space="preserve">N'est pas remboursée par les assureurs 
</t>
  </si>
  <si>
    <r>
      <t>Elimination systématique du tartre sous-gingival et surfaçage radiculaire (</t>
    </r>
    <r>
      <rPr>
        <i/>
        <sz val="10"/>
        <rFont val="Verdana"/>
        <family val="2"/>
      </rPr>
      <t>deepscaling</t>
    </r>
    <r>
      <rPr>
        <sz val="10"/>
        <rFont val="Verdana"/>
        <family val="2"/>
      </rPr>
      <t>), par tranche de 5 minutes</t>
    </r>
  </si>
  <si>
    <t xml:space="preserve">Condition: l’assistant doit être titulaire d’un master en médecine (M Med) ou en médecine dentaire (M Dent Med). 
Etablissement du décompte de prestations:
Le médecin-dentiste doit facturer la prestation dentaire principale en indiquant la position tarifaire correspondante.
Les positions tarifaires suivantes ne peuvent pas être facturées: 4.2250, 4.2500, 4.3260, 4.3270, 4.3280, 4.3560, 4.3850.
La prestation principale facturée sert de base de calcul pour l’indemnisation de l’assistant selon les positions tarifaires 4.9800, 4.9810, 4.9830 et 4.9850.
Les comptes-rendus d’anesthésie et de surveillance postopératoire doivent être annexés spontanément au décompte de prestations. 
</t>
  </si>
  <si>
    <t xml:space="preserve">Principes généraux: 
• L’indication d’une intervention chirurgicale, d’une assistance opératoire, de l’utilisation d’une salle d’opération ou d’une surveillance postopératoire doit avoir été constatée par le médecin-dentiste traitant (dans l’estimation d’honoraires ou le décompte de prestations).
• Les dispositions tarifaires suivantes s’appliquent exclusivement aux interventions chirurgicales ambulatoires (les traitements stationnaires sont facturés selon le catalogue des forfaits par cas de SwissDRG).
• Le tarif médical régit les exigences en matière d’infrastructures et de qualifications du personnel (voir annexes 1, 2 et 3)
</t>
  </si>
  <si>
    <t>Comprend: 
• l'examen des dents pour le dépistage des caries, des défauts des tissus durs, des changements de teinte interne, des hypoplasies (défauts suite à des influences chimico-mécaniques);
• l'inspection de la cavité buccale, des muqueuses buccales et de la région apicale;
• les requêtes du patient; 
• l'anamnèse familiale et personnelle.
Ne peut être facturée qu'une seule fois par patient dans un délai de douze mois et dans le même cabinet.</t>
  </si>
  <si>
    <t>• Examen dans les douze mois qui suivent la dernière consultation dans le même cabinet
Comprend: 
• l'examen des dents pour le dépistage des caries, des défauts des tissus durs, des changements de teinte interne, des hypoplasies (défauts suite à des influences chimico-mécaniques);
• l'inspection de la cavité buccale, des muqueuses buccales et de la région apicale;
• les requêtes du patient; 
• l'anamnèse familiale et personnelle.</t>
  </si>
  <si>
    <t xml:space="preserve">a) Il faut indiquer l'adresse de la salle d'opération ainsi que sa classification conformément aux catégories d'unités fonctionnelles du tarif médical (p. ex. OP I, OP II, voir annexe 1).
b) Indemnise tous les frais imputables au personnel non médical et aux autres charges d'exploitation, de répartition et d'utilisation des installations; modalités selon le tarif médical (voir annexe 2).
c) Valeur de référence pour la rémunération: la durée incision-suture selon compte-rendu d’anesthésie.
d) Les positions ci-après ne donnent lieu à aucune indemnisation: 4.2250, 4.2500, 4.3260, 4.3270, 4.3280, 4.3560, 4.3850.
e) Les prestations d'anesthésie sont rémunérées conformément à la décision CPI No 05051 de 2006 du tarif médical.
f) Explications relatives à la délimitation entre tarif dentaire et tarif médical, voir décision CPI No 05051 de 2006 du tarif médical.  
</t>
  </si>
  <si>
    <t>TP UV/MV/IV alt</t>
  </si>
  <si>
    <t>222 Zahnarzt-Tarif 
UV/MV/IV (SSO)</t>
  </si>
  <si>
    <t>Exklusion ok</t>
  </si>
  <si>
    <t>Taxpunkte</t>
  </si>
  <si>
    <t>anno</t>
  </si>
  <si>
    <t>Kompositfüllung Prämolar/Milchmolar, zweiflächig</t>
  </si>
  <si>
    <t>+ Kompositfüllung Prämolar/Milchmolar, zweiflächig, jede weitere in der gleichen Sitzung und im gleichen Sextant</t>
  </si>
  <si>
    <t>Material</t>
  </si>
  <si>
    <t>M+</t>
  </si>
  <si>
    <t>4.1521</t>
  </si>
  <si>
    <t>Material zu 4.1520</t>
  </si>
  <si>
    <t>Material zu 4.1530</t>
  </si>
  <si>
    <t>Material zu 4.2090</t>
  </si>
  <si>
    <t>4.1531</t>
  </si>
  <si>
    <t>4.2091</t>
  </si>
  <si>
    <t>4.2331</t>
  </si>
  <si>
    <t>Verschlussmaterial zu 4.2330</t>
  </si>
  <si>
    <t>Verschlussmaterial zu 4.2340</t>
  </si>
  <si>
    <t>4.2341</t>
  </si>
  <si>
    <t>Knochenersatzmaterial zu 4.2360</t>
  </si>
  <si>
    <t>4.2361</t>
  </si>
  <si>
    <t>Material zu 4.2470</t>
  </si>
  <si>
    <t>4.2471</t>
  </si>
  <si>
    <t>4.2511</t>
  </si>
  <si>
    <t>Material zu 4.2510</t>
  </si>
  <si>
    <t>Material zu 4.2520</t>
  </si>
  <si>
    <t>4.2521</t>
  </si>
  <si>
    <t>Material zu 4.2530</t>
  </si>
  <si>
    <t>4.2531</t>
  </si>
  <si>
    <t>Material zu 4.2540</t>
  </si>
  <si>
    <t>4.2541</t>
  </si>
  <si>
    <t>Material zu 4.2545</t>
  </si>
  <si>
    <t>4.2546</t>
  </si>
  <si>
    <t>Material zu 4.2550</t>
  </si>
  <si>
    <t>4.2551</t>
  </si>
  <si>
    <t>Material zu 4.2580</t>
  </si>
  <si>
    <t>4.2581</t>
  </si>
  <si>
    <t>Material zu 4.2610</t>
  </si>
  <si>
    <t>4.2611</t>
  </si>
  <si>
    <t>Material zu 4.2615</t>
  </si>
  <si>
    <t>4.2616</t>
  </si>
  <si>
    <t>Material zu 4.2620</t>
  </si>
  <si>
    <t>4.2621</t>
  </si>
  <si>
    <t>Material zu 4.2640</t>
  </si>
  <si>
    <t>4.2641</t>
  </si>
  <si>
    <t>Material zu 4.2890</t>
  </si>
  <si>
    <t>4.2891</t>
  </si>
  <si>
    <t>Verschlussmaterial zu 4.4660</t>
  </si>
  <si>
    <t>4.4661</t>
  </si>
  <si>
    <t>Material zu 4.4710</t>
  </si>
  <si>
    <t>4.4711</t>
  </si>
  <si>
    <t>Material zu 4.5910</t>
  </si>
  <si>
    <t>4.5911</t>
  </si>
  <si>
    <t>Material zu 4.5920</t>
  </si>
  <si>
    <t>4.5921</t>
  </si>
  <si>
    <t>Material zu 4.8230</t>
  </si>
  <si>
    <t>4.8231</t>
  </si>
  <si>
    <t>Material zu 4.8240</t>
  </si>
  <si>
    <t>4.8241</t>
  </si>
  <si>
    <t>Material zu 4.8250</t>
  </si>
  <si>
    <t>4.8251</t>
  </si>
  <si>
    <t>Material zu 4.8260</t>
  </si>
  <si>
    <t>4.8261</t>
  </si>
  <si>
    <t>Material zu 4.8330</t>
  </si>
  <si>
    <t>4.8331</t>
  </si>
  <si>
    <t>Material zu 4.8340</t>
  </si>
  <si>
    <t>4.8341</t>
  </si>
  <si>
    <t>Material zu 4.8350</t>
  </si>
  <si>
    <t>4.8351</t>
  </si>
  <si>
    <t>Material zu 4.8370</t>
  </si>
  <si>
    <t>4.8371</t>
  </si>
  <si>
    <t>Material zu 4.8540</t>
  </si>
  <si>
    <t>4.8541</t>
  </si>
  <si>
    <t>Material zu 4.8550</t>
  </si>
  <si>
    <t>4.8551</t>
  </si>
  <si>
    <t>Material zu 4.8950</t>
  </si>
  <si>
    <t>4.8951</t>
  </si>
  <si>
    <t>Material zu 4.8960</t>
  </si>
  <si>
    <t>4.8961</t>
  </si>
  <si>
    <t>Betrag in CHF Abrechnung (mit MwSt.)</t>
  </si>
  <si>
    <t>03.06</t>
  </si>
  <si>
    <t>Material zu Kapitel 03</t>
  </si>
  <si>
    <t>(nur für Ziffer 4.1520, 4.1530)</t>
  </si>
  <si>
    <t>05.09</t>
  </si>
  <si>
    <t>Material zu Kapitel 05</t>
  </si>
  <si>
    <t>4.2991</t>
  </si>
  <si>
    <t>(nur für Ziffer 4.2090, 4.2330, 4.2340, 4.2360, 4.2470, 4.2510, 4.2520, 4.2530, 4.2540, 4.2545, 4.2550, 4.2580, 4.2610, 4.2615, 4.2620, 4.2640, 4.2890)</t>
  </si>
  <si>
    <t>07.06</t>
  </si>
  <si>
    <t>Material zu Kapitel 07</t>
  </si>
  <si>
    <t>4.4800</t>
  </si>
  <si>
    <t>(nur für Ziffer 4.4660, 4.4710)</t>
  </si>
  <si>
    <t>08.12</t>
  </si>
  <si>
    <t>Material zu Kapitel 08</t>
  </si>
  <si>
    <t>4.5951</t>
  </si>
  <si>
    <t>11.08</t>
  </si>
  <si>
    <t>Material zu Kapitel 11</t>
  </si>
  <si>
    <t>+ Material zu 4.8230</t>
  </si>
  <si>
    <t>+ Material zu 4.8240</t>
  </si>
  <si>
    <t>+ Material zu 4.8250</t>
  </si>
  <si>
    <t>+ Material zu 4.8260</t>
  </si>
  <si>
    <t>Material: CHF 51.40 (inkl. MWST)</t>
  </si>
  <si>
    <t>Material: CHF 36.60 (inkl. MWST)</t>
  </si>
  <si>
    <t>Material: CHF 127.00 (inkl. MWST)</t>
  </si>
  <si>
    <t>Material: CHF 233.00 (inkl. MWST)</t>
  </si>
  <si>
    <t>+ Material zu 4.8330</t>
  </si>
  <si>
    <t>+ Material zu 4.8350</t>
  </si>
  <si>
    <t>+ Material zu 4.8340</t>
  </si>
  <si>
    <t>+ Material zu 4.8370</t>
  </si>
  <si>
    <t>Material: CHF 20.95 (inkl. MWST)</t>
  </si>
  <si>
    <t>Material: CHF 12.95 (inkl. MWST)</t>
  </si>
  <si>
    <t>Material: CHF 10.20 (inkl. MWST)</t>
  </si>
  <si>
    <t>Material: CHF 14.55 (inkl. MWST)</t>
  </si>
  <si>
    <t>(nur für Ziffer 4.8550, 4.8950, 4.8960)</t>
  </si>
  <si>
    <t>+ Material zu 4.8540</t>
  </si>
  <si>
    <t>Material: CHF 192.60 (inkl. MWST)</t>
  </si>
  <si>
    <t>4.8980</t>
  </si>
  <si>
    <t>Betrag in CHF Abrechnung (ohne MwSt.)</t>
  </si>
  <si>
    <t>Betrag in CHF Abrechnung (mit MwSt.) gerundet</t>
  </si>
  <si>
    <t>4.8230.M</t>
  </si>
  <si>
    <t>4.8240.M</t>
  </si>
  <si>
    <t>4.8250.M</t>
  </si>
  <si>
    <t>4.8260.M</t>
  </si>
  <si>
    <t>4.8330.M</t>
  </si>
  <si>
    <t>4.8340.M</t>
  </si>
  <si>
    <t>4.8350.M</t>
  </si>
  <si>
    <t>4.8370.M</t>
  </si>
  <si>
    <t>4.8540.M</t>
  </si>
  <si>
    <t>19</t>
  </si>
  <si>
    <t>Typisierungen Material</t>
  </si>
  <si>
    <t>4.xxxx.A.n</t>
  </si>
  <si>
    <t>Implantat (Freitext)</t>
  </si>
  <si>
    <t>4.xxxx.B.n</t>
  </si>
  <si>
    <t>Abutment (Freitext)</t>
  </si>
  <si>
    <t>4.xxxx.C.n</t>
  </si>
  <si>
    <t>Hilfsteile (Freitext)</t>
  </si>
  <si>
    <t>4.xxxx.D.n</t>
  </si>
  <si>
    <t>4.xxxx.E.n</t>
  </si>
  <si>
    <t>Einwegmaterial (Freitext)</t>
  </si>
  <si>
    <t>CHF</t>
  </si>
  <si>
    <t>M.yyyy</t>
  </si>
  <si>
    <t>P.yyyy</t>
  </si>
  <si>
    <t>D.yyyy</t>
  </si>
  <si>
    <t>Prophylaxeartikel (Freitext)</t>
  </si>
  <si>
    <t>4.xxxx.F.n</t>
  </si>
  <si>
    <t>4.xxxx.G.n</t>
  </si>
  <si>
    <t>4.xxxx.H.n</t>
  </si>
  <si>
    <t>Diverse Clusterpositionen</t>
  </si>
  <si>
    <t>Material/Hilfsmaterial (Freitext)</t>
  </si>
  <si>
    <t>Transplantat (Freitext)</t>
  </si>
  <si>
    <t>Diverses Material (Freitext)</t>
  </si>
  <si>
    <t>Implants pour ancrages orthodontiques voir chapitre 11 Orthopédie dento-faciale, positions 4.8950, 4.8960 et 4.8970
Ces prestations ne peuvent être facturées qu'après concertation avec l'assureur. 
Matériel : 
Les instruments pour la chirurgie de base et la pose d'implants (clés à cliquet, contre-angles spéciaux, etc.) font partie de l'inventaire du cabinet et ne peuvent être facturés à part. 
Les implants, les éléments auxiliaires conjoints, le matériel à usage unique (instruments et éléments auxiliaires) sont facturés au prix indiqué par le fabricant avec une majoration de 20 % afin de tenir compte de leur stockage et de l'usure des instruments spéciaux.</t>
  </si>
  <si>
    <t>Material Alignerbehandlung (Freitext)</t>
  </si>
  <si>
    <t>Eingliedern eines Obturators</t>
  </si>
  <si>
    <t>Materialkosten mit Clusterposition (Kap. 20) separat verrechenbar</t>
  </si>
  <si>
    <t>Materialkosten sind mit mehreren Typisierungen (Kapitel 19) separat verrechenbar.</t>
  </si>
  <si>
    <t>Matériel facturer à part, avec position cluster (voir chapitre 20)</t>
  </si>
  <si>
    <t>Standardisation du matériel</t>
  </si>
  <si>
    <t>Implant (texte libre)</t>
  </si>
  <si>
    <t>Abutment (texte libre)</t>
  </si>
  <si>
    <t>Pièces auxiliaires (texte libre)</t>
  </si>
  <si>
    <t>Matériel à usage unique (texte libre)</t>
  </si>
  <si>
    <t>Matériel d'alignement (texte libre)</t>
  </si>
  <si>
    <t>Produits de prophylaxie (texte libre)</t>
  </si>
  <si>
    <t>Medikament (Freitext)</t>
  </si>
  <si>
    <t>Material für Augmentation (Freitext)</t>
  </si>
  <si>
    <t>Matériel/Matériel accessoire (texte libre)</t>
  </si>
  <si>
    <t>Médicament (texte libre)</t>
  </si>
  <si>
    <t>Positions cluster diverses</t>
  </si>
  <si>
    <t xml:space="preserve">Matériel pour augmentation osseuse (texte libre) </t>
  </si>
  <si>
    <t>Les chiffres neutres yyyy après le préfix D. peuvent être définis individuellment. Limite de 4 chiffres au maximum.</t>
  </si>
  <si>
    <t>Les chiffres neutres yyyy après le préfix M. peuvent être définis individuellment. Limite de 4 chiffres au maximum.</t>
  </si>
  <si>
    <t>Les chiffres neutres yyyy après le préfix P. peuvent être définis individuellment. Limite de 4 chiffres au maximum.</t>
  </si>
  <si>
    <t>Zusätzliche Massnahmen zur Erlangung von neuem Attachment
• Materialkosten mit Clusterposition (Kap. 20) separat verrechenbar
• Nur nach Rücksprache mit den Versicherern verrechenbar</t>
  </si>
  <si>
    <t>Mesures supplémentaires visant à réaliser une nouvelle attache 
• Matériel facturer à part, avec position cluster (voir chapitre 20)
• Ne peut être facturée qu'après concertation avec l'assureur</t>
  </si>
  <si>
    <t>• Inklusive Auffüllen. Gilt nicht für Gelatineschwamm.
• Materialkosten mit Clusterposition (Kap. 20) separat verrechenbar</t>
  </si>
  <si>
    <t>• Comblement inclus, ne s'applique pas aux éponges de mousse de gélatine
• Matériel facturer à part, avec position cluster (voir chapitre 20)</t>
  </si>
  <si>
    <t>• Inklusive apikale Kürettage
• Materialkosten mit Clusterposition (Kap. 20) separat verrechenbar</t>
  </si>
  <si>
    <t>• Curetage périapical inclus
• Matériel facturer à part, avec position cluster (voir chapitre 20)</t>
  </si>
  <si>
    <t>• Pro Klebestelle zusätzlich Tarifziffer 4.8720
• Materialkosten mit Clusterposition (Kap. 20) separat verrechenbar</t>
  </si>
  <si>
    <t>• Inklusive Tiefziehschiene und Instruktion
• Materialkosten mit Clusterposition (Kap. 20) separat verrechenbar
• Zahntechnische Laborleistung separat verrechenbar</t>
  </si>
  <si>
    <t xml:space="preserve">• Gouttière thermoformée et instructions incluses
• Matériel facturer à part, avec position cluster (voir chapitre 20)
• Prestations du laboratoire de technique dentaire facturées à part </t>
  </si>
  <si>
    <t>Gingivakonditionierung: maximal 2 mal zusätzlich zu Tarifziffer 4.7240 verrechenbar
Materialkosten mit Clusterposition (Kap. 20) separat verrechenbar</t>
  </si>
  <si>
    <t>Conditionnement gingival: peut être facturée au maximum deux fois en complément à la position 4.7240
Matériel facturer à part, avec position cluster (voir chapitre 20)</t>
  </si>
  <si>
    <t>Décompte séparé des frais de matériel possible au moyen de plusieurs positions standardisées (chapitre 19).</t>
  </si>
  <si>
    <t>Matériel pour 4.8370</t>
  </si>
  <si>
    <t>Matériel pour 4.8230</t>
  </si>
  <si>
    <t>Matériel pour 4.8240</t>
  </si>
  <si>
    <t>Matériel pour 4.8250</t>
  </si>
  <si>
    <t>Matériel pour 4.8260</t>
  </si>
  <si>
    <t>Matériel pour 4.8330</t>
  </si>
  <si>
    <t>Matériel pour 4.8340</t>
  </si>
  <si>
    <t>Matériel pour 4.8350</t>
  </si>
  <si>
    <t>Matériel pour 4.8540</t>
  </si>
  <si>
    <t>Bei gleichem Datum darf dieselbe Clusterposition nicht auf mehreren Rechnungszeilen aufgeführt werden.
Falls dieselbe Clusterposition mehrmals am Tag abgerechnet werden soll, muss zwingend die Anzahl erhöht werden.
Platzhalter yyyy nach dem Präfix können individuell definiert werden. Die Anzahl Stellen ist mit 4 vorgegeben.</t>
  </si>
  <si>
    <t>• Nur nach Rücksprache mit den Versicherern verrechenbar
• Inklusive Legen und Fixieren einer Membran
• Allfällige Knochenentnahme gemäss Tarifziffer 4.3600 
• Keine Nähte verrechenbar
Materialkosten sind mit mehreren Typisierungen (Kapitel 19) separat verrechenbar.</t>
  </si>
  <si>
    <t>• Ne peut être facturée qu'après concertation avec l'assureur
• Pose et fixation d'une membrane incluses
• Prélèvement osseux éventuel facturé au moyen de la position 4.3600 
• Sutures incluses
Décompte séparé des frais de matériel possible au moyen de plusieurs positions standardisées (chapitre 19).</t>
  </si>
  <si>
    <t>• Nur nach Rücksprache mit den Versicherern verrechenbar
• Inklusive Legen und Fixieren einer Membran
• Allfällige Knochenentnahme gemäss Tarifziffer 4.3600  
• Maximal 4 Nähte verrechenbar
Materialkosten sind mit mehreren Typisierungen (Kapitel 19) separat verrechenbar.</t>
  </si>
  <si>
    <t>• Ne peut être facturée qu'après concertation avec l'assureur
• Pose et fixation d'une membrane incluses
• Prélèvement osseux éventuel facturé au moyen de la position 4.3600  
• Jusqu'à quatre sutures peuvent être facturées à part  
Décompte séparé des frais de matériel possible au moyen de plusieurs positions standardisées (chapitre 19).</t>
  </si>
  <si>
    <t>• Nur nach Rücksprache mit den Versicherern verrechenbar. 
• Inklusive Lappenbildung, Aufbereitung des Implantatbettes, Montage des Platzhalters und Wundverschluss; 
• Maximal 4 Nähte verrechenbar
Materialkosten sind mit mehreren Typisierungen (Kapitel 19) separat verrechenbar.</t>
  </si>
  <si>
    <t>• Ne peut être facturée qu'après concertation avec l'assureur
• Soulèvement d'un lambeau, préparation du lit de l'implant, pose d'une vis de fermeture ou d'une coiffe de cicatrisation et fermeture de la plaie inclus 
• Jusqu'à quatre sutures peuvent être facturées à part
Décompte séparé des frais de matériel possible au moyen de plusieurs positions standardisées (chapitre 19).</t>
  </si>
  <si>
    <t>• Nur nach Rücksprache mit den Versicherern verrechenbar
• Inklusive Lappenbildung, Aufbereitung des Implantatbettes und Montage des Platzhalters; 
• Keine Nähte verrechenbar
Materialkosten sind mit mehreren Typisierungen (Kapitel 19) separat verrechenbar.</t>
  </si>
  <si>
    <t>• Ne peut être facturée qu'après concertation avec l'assureur
• Soulèvement d'un lambeau, préparation du lit de l'implant et pose d'une vis de fermeture ou d'une coiffe de cicatrisation inclus
• Sutures incluses dans la pose du premier implant
Décompte séparé des frais de matériel possible au moyen de plusieurs positions standardisées (chapitre 19).</t>
  </si>
  <si>
    <t>• Nur nach Rücksprache mit den Versicherern verrechenbar
Materialkosten sind mit mehreren Typisierungen (Kapitel 19) separat verrechenbar.</t>
  </si>
  <si>
    <t>• Ne peut être facturée qu'après concertation avec l'assureur
Décompte séparé des frais de matériel possible au moyen de plusieurs positions standardisées (chapitre 19).</t>
  </si>
  <si>
    <t>• Insertion des Implantates siehe Tarifziffern 4.2530, 4.2540
• Inklusive Legen und Fixieren einer Membran; 
• Allfällige Knochenentnahme gemäss Tarifziffer 4.3600
Materialkosten sind mit mehreren Typisierungen (Kapitel 19) separat verrechenbar.</t>
  </si>
  <si>
    <t>• Pose de l'implant: positions 4.2530 et 4.2540
• Pose et fixation d'une membrane incluses 
• Prélèvement osseux éventuel facturé au moyen de la position 4.3600 
Décompte séparé des frais de matériel possible au moyen de plusieurs positions standardisées (chapitre 19).</t>
  </si>
  <si>
    <t>• Inklusive Legen und Fixieren einer Membran; 
• Allfällige Knochenentnahme gemäss Tarifziffer 4.3600 
• Maximal 4 Nähte verrechenbar
Materialkosten sind mit mehreren Typisierungen (Kapitel 19) separat verrechenbar.</t>
  </si>
  <si>
    <t>• Pose et fixation d'une membrane incluses
• Prélèvement osseux éventuel facturé au moyen de la position 4.3600 
• Jusqu'à quatre sutures peuvent être facturées à part
Décompte séparé des frais de matériel possible au moyen de plusieurs positions standardisées (chapitre 19).</t>
  </si>
  <si>
    <t xml:space="preserve">• Z. B. nach Summers
Materialkosten sind mit mehreren Typisierungen (Kapitel 19) separat verrechenbar.
</t>
  </si>
  <si>
    <t>• P. ex. technique de Summers
Décompte séparé des frais de matériel possible au moyen de plusieurs positions standardisées (chapitre 19).</t>
  </si>
  <si>
    <r>
      <t>Dispositifs de traction extraorale (</t>
    </r>
    <r>
      <rPr>
        <i/>
        <sz val="10"/>
        <color theme="1"/>
        <rFont val="Verdana"/>
        <family val="2"/>
      </rPr>
      <t>headgear</t>
    </r>
    <r>
      <rPr>
        <sz val="10"/>
        <color theme="1"/>
        <rFont val="Verdana"/>
        <family val="2"/>
      </rPr>
      <t>)</t>
    </r>
  </si>
  <si>
    <r>
      <t>Dispositif de guidage de la croissance (</t>
    </r>
    <r>
      <rPr>
        <i/>
        <sz val="10"/>
        <color theme="1"/>
        <rFont val="Verdana"/>
        <family val="2"/>
      </rPr>
      <t>growth guide appliance</t>
    </r>
    <r>
      <rPr>
        <sz val="10"/>
        <color theme="1"/>
        <rFont val="Verdana"/>
        <family val="2"/>
      </rPr>
      <t>)</t>
    </r>
  </si>
  <si>
    <r>
      <t>Dispositif de traction extraorale inversée (</t>
    </r>
    <r>
      <rPr>
        <i/>
        <sz val="10"/>
        <color theme="1"/>
        <rFont val="Verdana"/>
        <family val="2"/>
      </rPr>
      <t>reverse headgear</t>
    </r>
    <r>
      <rPr>
        <sz val="10"/>
        <color theme="1"/>
        <rFont val="Verdana"/>
        <family val="2"/>
      </rPr>
      <t>, p. ex. Delaire)</t>
    </r>
  </si>
  <si>
    <t>Le même jour une position cluster ne peut pas être utilisée en plusieurs lignes.
Si une position cluster doit être facturée plusieurs fois le même jour, le nombre doit être augmenté obligatoirement.
Les chiffres neutres yyyy après le préfix peuvent être définis individuellment. Limite de 4 chiffres au maximum.</t>
  </si>
  <si>
    <t>Für die Erklärung der Typisierung siehe Interpretation in Kapitel 19.</t>
  </si>
  <si>
    <t>Greffe (texte libre)</t>
  </si>
  <si>
    <t>a) Der Standort des OP ist anzugeben (Adresse) sowie dessen Klassifikation gemäss Arzttarif, z.B. Praxis-OP, OP I, OP II (Beilage 1).
b) Abgegolten sind sämtliche Kosten für nichtärztliches Personal sowie Sach-, Umlage- und Anlagenutzungskosten; Details gemäss Arzttarif (Beilage 2).
c) Referenzwerte der Vergütung:
Schnitt-/Nahtzeit in Minuten gemäss Anästhesie-Protokoll.
d) Keine Abgeltung erfolgt für folgende Tarifziffern:
4.2250, 4.2500, 4.3260, 4.3270, 4.3280, 4.3560, 4.3850.
e) Vergütung von Anästhesie-Leistungen gemäss geltendem PIK-Entscheid Nr. 05051 von 2006 des Arzttarifs.
f) Erläuterungen zur Abgrenzung SSO-Tarif/Arzttarif siehe PIK-Entscheid Nr. 05051 von 2006 des Arzttarifs.</t>
  </si>
  <si>
    <t>Die Platzhalter yyyy nach dem Präfix D. können individuell definiert werden. Die Anzahl Stellen ist mit 4 vorgegeben.</t>
  </si>
  <si>
    <t>Die Platzhalter yyyy nach dem Präfix M. können individuell definiert werden. Die Anzahl Stellen ist mit 4 vorgegeben.</t>
  </si>
  <si>
    <t>Die Platzhalter yyyy nach dem Präfix P. können individuell definiert werden. Die Anzahl Stellen ist mit 4 vorgegeben.</t>
  </si>
  <si>
    <t xml:space="preserve">Principes généraux: 
• L'indication d'une intervention chirurgicale, d'une assistance opératoire, de l'utilisation d'une salle d'opération ou d'une surveillance postopératoire doit avoir été constatée par le médecin-dentiste traitant (dans l'estimation d'honoraires ou le décompte de prestations).
• Les dispositions tarifaires suivantes s'appliquent exclusivement aux interventions chirurgicales ambulatoires (les traitements stationnaires sont facturés selon le catalogue des forfaits par cas de SwissDRG).
• Le tarif médical régit les exigences en matière d'infrastructures et de qualifications du personnel (voir annexes 1, 2 et 3)
</t>
  </si>
  <si>
    <t>Condition: l'assistant doit être titulaire d'un master en médecine (M Med) ou en médecine dentaire (M Dent Med). 
Etablissement du décompte de prestations:
Le médecin-dentiste doit facturer la prestation dentaire principale en indiquant la position tarifaire correspondante.
Les positions tarifaires suivantes ne peuvent pas être facturées: 4.2250, 4.2500, 4.3260, 4.3270, 4.3280, 4.3560, 4.3850.
La prestation principale facturée sert de base de calcul pour l'indemnisation de l'assistant selon les positions tarifaires 4.9800, 4.9810, 4.9830 et 4.9850.
Les comptes-rendus d'anesthésie et de surveillance postopératoire doivent être annexés spontanément au décompte de prestations.</t>
  </si>
  <si>
    <t xml:space="preserve">• Assistance par un médecin/médecin-dentiste diplômé
• Indemnisation par tranche de 5 minutes, par analogie avec la durée incision-suture en minutes, selon le compte-rendu d'anesthésie.
</t>
  </si>
  <si>
    <t xml:space="preserve">• Assistance par des médecins/médecins-dentistes diplômés supplémetaires.
• Indemnisation par tranche de 5 minutes, par analogie avec la durée incision-suture en minutes, selon le compte-rendu d'anesthésie.   </t>
  </si>
  <si>
    <t>a) Il faut indiquer l'adresse de la salle d'opération ainsi que sa classification conformément aux catégories d'unités fonctionnelles du tarif médical (p. ex. OP I, OP II, voir annexe 1).
b) Indemnise tous les frais imputables au personnel non médical et aux autres charges d'exploitation, de répartition et d'utilisation des installations; modalités selon le tarif médical (voir annexe 2).
c) Valeur de référence pour la rémunération: la durée incision-suture selon compte-rendu d'anesthésie.
d) Les positions ci-après ne donnent lieu à aucune indemnisation: 4.2250, 4.2500, 4.3260, 4.3270, 4.3280, 4.3560, 4.3850.
e) Les prestations d'anesthésie sont rémunérées conformément à la décision CPI No 05051 de 2006 du tarif médical.
f) Explications relatives à la délimitation entre tarif dentaire et tarif médical, voir décision CPI No 05051 de 2006 du tarif médical.</t>
  </si>
  <si>
    <t>Pour l'explication de la standardisation du matériel, voir interprétation au chapitre 19.</t>
  </si>
  <si>
    <t>Generalità</t>
  </si>
  <si>
    <t>Prestazioni generali</t>
  </si>
  <si>
    <t xml:space="preserve">Consultazione iniziale </t>
  </si>
  <si>
    <t>Consultazione iniziale; secondo parere</t>
  </si>
  <si>
    <t xml:space="preserve">Comprende: 
• l'esame della dentatura riguardo a carie, lesioni dell'integrità fisica, colorazioni endogene, ipoplasie (danni di origine chimico-meccanica) 
• l'ispezione del cavo orale, della mucosa e della regione apicale
• le aspettativa del paziente 
• l'anamnesi familiare e personale. 
Nello stesso studio medico-dentistico questa cifra  può essere conteggiata una sola volta per paziente nell'arco di 12 mesi. </t>
  </si>
  <si>
    <t>Consultazione periodica (recall)</t>
  </si>
  <si>
    <t xml:space="preserve">Consultazione durante i 12 mesi dopo l'ultima cura nello stesso studio medico-dentistico. 
Comprende: 
• l'esame della dentatura riguardo a carie, lesioni dell'integrità fisica, colorazioni endogene, ipoplasie (danni di origine chimico-meccanica)
• l'ispezione del cavo orale, della mucosa e della regione apicale
• le aspettative del paziente
• l'anamnesi familiare e personale. </t>
  </si>
  <si>
    <t>Esame breve del medico dentista in occasione di una seduta dell'igienista</t>
  </si>
  <si>
    <t>Consultazione d'urgenza di  domenica o in altro giorno festivo</t>
  </si>
  <si>
    <t xml:space="preserve">Le prestazioni conformemente alle cifre 4.0060, 4.0070, 4.0090, 4.0100 non sono onorate dagli assicuratori AInf/AM/AI. </t>
  </si>
  <si>
    <t>• Non viene onorata dagli assicuratori AInf/AM/AI. 
• Indennità di trasferta vedi cifra 4.0350</t>
  </si>
  <si>
    <t xml:space="preserve">Non viene onorata dagli assicuratori AInf/AM/AI. </t>
  </si>
  <si>
    <t xml:space="preserve">• Non viene onorata dagli assicuratori AInf/AM/AI. 
Controllo clinico della carie, stato della dentatura, stato dell'igiene, valutazione ortodontica. </t>
  </si>
  <si>
    <t>Esame periodico breve di uno scolaro (recall)</t>
  </si>
  <si>
    <t xml:space="preserve">• Non viene onorata dagli assicuratori AInf/AM/AI. 
Ultimo esame meno di 6 mesi fa. Vale anche per esami collettivi. 
</t>
  </si>
  <si>
    <t>Le prestazioni conformemente alle cifre 4.0130, 4.0140, 4.0145, non sono onorate dagli assicuratori AInf/AM/AI.</t>
  </si>
  <si>
    <t>Supplemento per cure non in ambulatorio di domenica o in altro giorno festivo</t>
  </si>
  <si>
    <t>Visita in ospedale/istituto per  cura in corso</t>
  </si>
  <si>
    <t>Per gli assicuratori AInf/AM/AI sempre con motivazione aggiunta alla fattura</t>
  </si>
  <si>
    <t>Pianificazione della cura e dei costi nel caso specifico, solo in casi complessi</t>
  </si>
  <si>
    <t xml:space="preserve">• Ogni 5 minuti
• Conteggiabili al massimo 60 minuti
• Conteggiabile una volta per caso. </t>
  </si>
  <si>
    <t xml:space="preserve">Consulto: esame del paziente da parte di un secondo medico in presenza del medico dentista curante; 
valutazione e discussione del caso sulla diagnosi, la terapia e la prognosi. 
Consulenza: esame del paziente e valutazione del caso in assenza del medico dentista curante, senza discussione col medico dentista curante. 
Non sono considerati consulti o consulenze, anche in presenza del medico dentista curante: il primo esame di un paziente inviato per essere preso in cura o per essere sottoposto a operazione; esami radiologici; altri esami per accertamenti complementari da parte di un medico specialista, senza valutazione complessiva del caso;eventuali controlli successivi da parte del consulente. </t>
  </si>
  <si>
    <t>Indennità di trasferta dalle 07.00 alle 20.00 (a partire dal secondo chilometro)</t>
  </si>
  <si>
    <t>Indennità di trasferta dalle 20.00 alle 07.00 (a partire dal secondo chilometro)</t>
  </si>
  <si>
    <t>• Può essere conteggiata al massimo 3 volte ogni 6 mesi.
• Per gli assicuratori AInf/AM/AI ha validità solo la prescrizione/lettera di trasferimento</t>
  </si>
  <si>
    <t xml:space="preserve">• Non è pagato dagli assicuratori AInf/AM/AI
Compilazione del certificato particolareggiato per l'assicurazione facoltativa di cure dentarie. </t>
  </si>
  <si>
    <t>Ad. es. articolazione temporo-mandibolare o proiezione laterale dell'emimandibola</t>
  </si>
  <si>
    <t>• Sono ammesse al massimo 6 anestesie per ogni seduta 
• Anestesia di superficie o per frigorazione (criospray) sono compresi nell'onorario dell'iniezione risp. estrazione o incisione 
• Sono comprese eventuali pre-anestesie 
• Vengono onorate come anestesia tronculare: tuberosità, incluso forame palatino; forame infraorbitale incluso forame incisivo; forame mandibolare o mentale, d'ambo i lati; 
• Sono comprese ulteriori anestesie terminali in addizione all'anestesia tronculare; 
• Diverse anestesie terminali nello stesso quadrante valgono come un'anestesia</t>
  </si>
  <si>
    <t xml:space="preserve">Prestazione del laboratorio odontotecnico fatturabile separatamente </t>
  </si>
  <si>
    <t>Desensibilizzazione di colletti ipersensibili, per dente</t>
  </si>
  <si>
    <t>Raccolta dati, igiene orale, prevenzione del tabagismo e motivazione</t>
  </si>
  <si>
    <t>Lacca fluorata, fino a 4 denti</t>
  </si>
  <si>
    <t>Cura dell'igienista dentale / assistente di prevenzione dentale</t>
  </si>
  <si>
    <t>Esame parodontale, caso semplice</t>
  </si>
  <si>
    <t>Esame parodontale, caso difficile</t>
  </si>
  <si>
    <t>Prelievo incluso</t>
  </si>
  <si>
    <t>• Prelievo e cura del punto di prelievo compresi; 
• Vale anche per il trapianto mucosale in abbinamento con un altro intervento chirurgico durante la medesima seduta</t>
  </si>
  <si>
    <t>Operazione a lembo, distalmente dall'ultimo molare, in abbinamento con operazione a lembo conformemente alla cifra 4.1400 o 4.1410
Gengivectomia interna inclusa</t>
  </si>
  <si>
    <t>Cure postoperatorie dopo intervento parodontale</t>
  </si>
  <si>
    <t>Fissaggio in composito con mordenzatura, primo spazio interdentale
Mordenzatura inclusa</t>
  </si>
  <si>
    <t>Ferula termoplastica, per mascella</t>
  </si>
  <si>
    <t>Modifica/riparazione di una ferula esistente direttamente in bocca, semplice</t>
  </si>
  <si>
    <t>Modifica/riparazione di una ferula esistente, laboriosa, con impronta</t>
  </si>
  <si>
    <t>Estrazione di un dente, laboriosa</t>
  </si>
  <si>
    <t>Biopsia; escissione di un fibroma, di un papilloma o di una mucocele</t>
  </si>
  <si>
    <t>Plastica vestibolare, per mascella</t>
  </si>
  <si>
    <t>Operazione di una ciste senza riempimento della cavità ossea</t>
  </si>
  <si>
    <t>Operazione di una ciste con riempimento della cavità ossea</t>
  </si>
  <si>
    <t>Operazione di una ciste con apertura nella cavità orale</t>
  </si>
  <si>
    <t>Operazione di una ciste con apertura nella cavità nasale o nel seno mascellare</t>
  </si>
  <si>
    <t>Asportazione di un tumore benigno nella regione del processo alveolare, fino a ca. 1 cm di diametro</t>
  </si>
  <si>
    <t>Otturazione retrograda di una radice con simultanea operazione di una ciste</t>
  </si>
  <si>
    <t>Resezione con simultanea operazione di una ciste</t>
  </si>
  <si>
    <t>Ulteriori legature per quadrante secondo cifra 4.2790</t>
  </si>
  <si>
    <t>Ferula in filo metallico, confezionata direttamente sul paziente, per quadrante</t>
  </si>
  <si>
    <t>P. es. secondo Widmaier-Perko</t>
  </si>
  <si>
    <t>Chirurgia ortopedico-mascellare</t>
  </si>
  <si>
    <t>Nella regione anteriore o posteriore del mascellare superiore o inferiore</t>
  </si>
  <si>
    <t>Osteosintesi a placca o con viti di richiamo</t>
  </si>
  <si>
    <t>Piano operatorio su modelli per vecchie fratture guarite in posizione errata</t>
  </si>
  <si>
    <t>Articolazione temporo-mandibolare</t>
  </si>
  <si>
    <t>Per endometria si intendono tutti i metodi che permettono una misura esatta e riproducibile della lunghezza degli strumenti endodontici nei canali, sia per mezzo di apparecchi elettrici o di accessori metrici</t>
  </si>
  <si>
    <t>Otturazione esclusa</t>
  </si>
  <si>
    <t>• Vale anche per i denti decidui 
• Fatturabile per gli assicuratori AInf/AM/AI solo con motivazione</t>
  </si>
  <si>
    <t xml:space="preserve">Ricostruzione in amalgama di cuspidi </t>
  </si>
  <si>
    <t>Ricostruzione in composito di un angolo; ricostruzione di spigolo incisivo</t>
  </si>
  <si>
    <t>Intarsio indiretto in ceramica o composito, a tre superfici o ricopertura di cuspidi</t>
  </si>
  <si>
    <t>Protesi totale</t>
  </si>
  <si>
    <t>Protesi provvisoria in resina; 
protesi provvisoria in nylon; 
protesi in resina con due ganci in filo metallico</t>
  </si>
  <si>
    <t>Prestazioni diverse protesi</t>
  </si>
  <si>
    <t>Istruzione del paziente sull'uso e sulla manutenzione della protesi</t>
  </si>
  <si>
    <t>Riparazioni protesi</t>
  </si>
  <si>
    <t>Ponte provvisorio in resina di 3 elementi, confezionato in laboratorio</t>
  </si>
  <si>
    <t>Può essere fatturato una volta per caso o dal medico dentista o  dall'odontotecnico</t>
  </si>
  <si>
    <t xml:space="preserve">• Solo in riferimento alla consulenza e valutazione ortodontica
• La cifra 4.0000 può essere fatturata solo se vengono eseguite anche altre prestazioni prevista da questa cifra. </t>
  </si>
  <si>
    <t>Placca con viti ed elementi attivabili</t>
  </si>
  <si>
    <t>Applicazione di elementi ausiliari su anello o arco, per ogni elemento ausiliare</t>
  </si>
  <si>
    <t>Inclusi pulizia e mordenzatura
• Materiale fatturabile separatamente: CHF 12.95 (IVA inclusa)
• Bracket in ceramica: Gli assicuratori AInf/AM/AI rimborsano solo l'importo dei bracket metallici</t>
  </si>
  <si>
    <t>Arco sezionale attivo, con ansa</t>
  </si>
  <si>
    <t>Attivazione o modificazione dell'attivazione di un dispositivo bimascellare, in laboratorio</t>
  </si>
  <si>
    <t>Ricementazione di un anello esistente</t>
  </si>
  <si>
    <t xml:space="preserve">Modelli delle arcate di bimbi </t>
  </si>
  <si>
    <t xml:space="preserve">Assistenza non medica, Intermediate Care
a) Deve essere indicato il luogo della sorveglianza postoperatoria. 
b) Valore di riferimento dell'indennizzo: 
indennizzazione ogni 5 minuti analogamente al tempo di degenza in minuti secondo il protocollo di sorveglianza
c) Vale per i pazienti per i quali è necessaria l'assistenza e il controllo (funzioni vitali) per motivi medici. 
d) Indennizzo massimo: 2 ore (la durata superiore deve essere motivata)
e) Altre regolamentazioni conformemente alla decisione CPI 05051 2006 </t>
  </si>
  <si>
    <t>Maggior impiego di tempo, ogni 5 minuti</t>
  </si>
  <si>
    <t xml:space="preserve">Comprende l'allestimento del tomogramma volumetrico in seguito a domande scritte sulla base di un'immagine bidimensionale (OTP o radiografia dentale), il referto scritto e la messa a disposizione su un supporto dati leggibile. 
Viene onorato dagli assicuratori AInf/AM/AI solo alla presenza di una motivazione scritta. </t>
  </si>
  <si>
    <t xml:space="preserve">Chirurgia primaria della cheilo-gnato-palatoschisi vedi tariffa medica. 
Per operazioni bilaterali in un'unica seduta, la tariffa per il secondo intervento viene ridotta del 25%. </t>
  </si>
  <si>
    <t>Vale anche per pulpotomia d'urgenza senza endometria.</t>
  </si>
  <si>
    <t>Sbiancamento di denti nello studio (in office bleaching), ogni 5 minuti di tempo effettivo di attivazione</t>
  </si>
  <si>
    <t>Otturazione in amalgama, a una superficie</t>
  </si>
  <si>
    <t>+ Otturazione in amalgama, a una superficie, ogni ulteriore nella medesima seduta e nel medesimo quadrante</t>
  </si>
  <si>
    <t>+ Otturazione in amalgama, a due superfici, ogni ulteriore nella medesima seduta e nel medesimo quadrante</t>
  </si>
  <si>
    <t>+ Otturazione in amalgama, a tre superfici, ogni ulteriore nella medesima seduta e nel medesimo quadrante</t>
  </si>
  <si>
    <t>+ Otturazione in composito, a una superficie, ogni ulteriore nella medesima seduta e nel medesimo sestante</t>
  </si>
  <si>
    <t>+ Otturazione in composito, interdentale anteriore, ogni ulteriore nella medesima seduta e nel medesimo sestante</t>
  </si>
  <si>
    <t>+ Otturazione in composito, molare, a due superfici, ogni altra nella medesima seduta</t>
  </si>
  <si>
    <t>+ Otturazione in composito, a tre superfici, ogni ulteriore nella medesima seduta e nel medesimo sestante</t>
  </si>
  <si>
    <t>+ Ricostruzione in composito di un angolo; ricostruzione di spigolo incisivo, ogni altra nella medesima seduta e nel medesimo sestante</t>
  </si>
  <si>
    <t>+ Montaggio indiretto di un ancoraggio ritentivo o resiliente, ogni ulteriore ancoraggio</t>
  </si>
  <si>
    <t>+ Ponte adesivo/di estensione, ogni ulteriore pilastro</t>
  </si>
  <si>
    <t>+ Ponte provvisorio in resina, ogni ulteriore elemento</t>
  </si>
  <si>
    <t>+ Ponte provvisorio per mezzo di impronta preliminare, ogni ulteriore elemento/pilastro</t>
  </si>
  <si>
    <t xml:space="preserve">Provvisori a lungo termine sono considerati quelli per i quali è prevista una durata d'uso di almeno 1 anno.
In soggetti giovani, essi possono essere muniti di un rinforzo metallico. </t>
  </si>
  <si>
    <t>+ Ponte in resina, ogni ulteriore pilastro</t>
  </si>
  <si>
    <t>+ Ponte in resina, ogni ulteriore elemento intermedio</t>
  </si>
  <si>
    <t>+ Rimozione di un ponte di 3 elementi cementato provvisoriamente, ogni ulteriore pilastro</t>
  </si>
  <si>
    <t>+ Ricementazione di un ponte di 3 elementi, ogni ulteriore pilastro</t>
  </si>
  <si>
    <t xml:space="preserve">Dispositivo di trazione extraorale ventrale (reverse headgear, p. es. Delaire) </t>
  </si>
  <si>
    <t>+ Allacciamento chirurgico di un ulteriore dente con attacco incollato nella medesima regione operativa</t>
  </si>
  <si>
    <t>+ Ogni altro trapianto gengivale libero durante la medesima seduta, per trapianto</t>
  </si>
  <si>
    <t>+ Ogni altra copertura della recessione con prelievo durante la medesima seduta</t>
  </si>
  <si>
    <t>+ Ogni altra operazione parodontale a lembo triangolare durante la medesima seduta, per dente</t>
  </si>
  <si>
    <t>+ Fissaggio parodontale, ogni altro spazio interdentale, durante la medesima seduta</t>
  </si>
  <si>
    <t>+ Ogni altra resezione apicale durante il medesimo sollevamento di un lembo, per radice</t>
  </si>
  <si>
    <t>+ Ogni altra resezione apicale con otturazione retrograda durante il medesimo sollevamento di un lembo, per radice</t>
  </si>
  <si>
    <t>+ Posizionamento di ogni altro impianto durante il medesimo sollevamento di un lembo</t>
  </si>
  <si>
    <t>+ Posizionamento di ogni altro mini-impianto durante il medesimo sollevamento di un lembo</t>
  </si>
  <si>
    <t>+ Ogni altro scappucciamento durante la medesima seduta</t>
  </si>
  <si>
    <t>+ Ogni altra rigenerazione ossea per impianti durante il medesimo sollevamento di un lembo, per impianto</t>
  </si>
  <si>
    <t>+ Ogni altra legatura durante la medesima seduta</t>
  </si>
  <si>
    <t>+ Estirpazione della polpa, prima preparazione del canale e medicazione, ogni ulteriore canale</t>
  </si>
  <si>
    <t xml:space="preserve">Rilevamento di un indice di placca, per sestante
fatturabile al massimo 6 volte per seduta. </t>
  </si>
  <si>
    <t>Profilassi collettiva da parte del medico dentista, ogni 15 minuti</t>
  </si>
  <si>
    <t xml:space="preserve">• Conteggiabile solo previa consultazione degli assicuratori
• Posa e fissaggio di una membrana inclusi
•  Eventuale prelievo di osso secondo cifra 4.3600 
• Fatturabili 4 suture al massimo
Materiale con plurime tipizzazioni (Cap. 19) fatturabile separatamente                                                        </t>
  </si>
  <si>
    <t>• Conteggiabile solo previa consultazione degli assicuratori
• Inclusi sollevamento del lembo, preparazione della sede dell'impianto, montaggio di un mantenitore di spazio e sutura 
• Fatturabili al massimo 4 suture
Materiali con plurime tipizzazioni (Cap. 19) fatturabile separatamente</t>
  </si>
  <si>
    <t xml:space="preserve">• Conteggiabile solo previa consultazione degli assicuratori
• Posa e fissaggio di una membrana inclusi
• Eventuale prelievo di osso secondo cifra 4.3600 
• Suture non fatturabili
Materiale con plurime tipizzazioni (Cap. 19) sono fatturabili separatamente </t>
  </si>
  <si>
    <t>• Conteggiabile solo previa consultazione degli assicuratori
• Inclusi sollevamento del lembo, preparazione della sede dell'impianto, montaggio di una vite di chiusura o di una cappa di guarigione; 
• Suture non fatturabili
Materiali con plurime tipizzazioni (Cap. 19) fatturabile separatamente</t>
  </si>
  <si>
    <t xml:space="preserve">• Conteggiabile solo previa consultazione degli assicuratori
Materiali con plurime tipizzazioni (Cap. 19) sono fatturabili separatamente </t>
  </si>
  <si>
    <t xml:space="preserve">• Posizionamento dell'impianto vedi cifre 4.2530, 4.2540
• Inclusi posa e fissaggio di una membrana 
• Eventuale prelievo di osso secondo cifra 4.3600
Materiale con plurime tipizzazioni (Cap. 19) sono fatturabili separatamente </t>
  </si>
  <si>
    <t xml:space="preserve">Materiale con plurime tipizzazioni (Cap. 19) sono fatturabili separatamente </t>
  </si>
  <si>
    <t xml:space="preserve">• Inclusi posa e fissazione di una membrana
• Eventuale prelievo di osso secondo cifra 4.3600
• Fatturabili al massimo 4 suture
Materiale con plurime tipizzazioni (Cap. 19) sono fatturabili separatamente </t>
  </si>
  <si>
    <t xml:space="preserve">• Ad es. secondo Summers
Materiale con plurime tipizzazioni (Cap. 19) sono fatturabili separatamente </t>
  </si>
  <si>
    <t>• Per punto d'incollatura in aggiunta alla cifra 4.8720
• Costi del materiale con posizione Cluster (Cap. 20) sono fatturabili separatamente</t>
  </si>
  <si>
    <t>Materiale con posizione cluster (Cap. 20) fatturabile separatamente</t>
  </si>
  <si>
    <t>Condizionamento della gengiva: fatturabile al massimo 2 volte in aggiunta alla cifra 4.7240                                                            
Materiale con posizione cluster (Cap. 20) fatturabile sepratamente</t>
  </si>
  <si>
    <t>Materiale per posizione 4.8230</t>
  </si>
  <si>
    <t>Materiale per posizione 4.8240</t>
  </si>
  <si>
    <t>Materiale per posizione 4.8250</t>
  </si>
  <si>
    <t>Materiale per posizione 4.8260</t>
  </si>
  <si>
    <t>Materiale per posizione 4.8330</t>
  </si>
  <si>
    <t>Materiale per posizione 4.8340</t>
  </si>
  <si>
    <t>Materiale per posizione 4.8350</t>
  </si>
  <si>
    <t>Materiale per posizione 4.8370</t>
  </si>
  <si>
    <t>Materiale per posizione 4.8540</t>
  </si>
  <si>
    <t>Inclusa la presa dell'impronta, del morso e controllo clinico, presa dell'impronta di precisione e prima consegna
• Fatturabile solo 1 volta per caso
• Conteggiabile solo previa consultazione degli assicuratori
Costi del materiale con tipizzazione 4.8550.G.n (Cap. 19) fatturabile separatamente</t>
  </si>
  <si>
    <t>Materiale con plurime tipizzazioni (Cap. 19) fatturabile separatamente</t>
  </si>
  <si>
    <t>Tipizzazione materiale</t>
  </si>
  <si>
    <t>Impianto (testo libero</t>
  </si>
  <si>
    <t>Abutment (testo libero)</t>
  </si>
  <si>
    <t>Parti ausiliarie (testo libero)</t>
  </si>
  <si>
    <t>Materiale per rigenerazione ossea (testo libero)</t>
  </si>
  <si>
    <t>Materiale monouso (testo libero</t>
  </si>
  <si>
    <t>Trapianto (testo libero)</t>
  </si>
  <si>
    <t>Materiale trattamento di allineamento (testo libero)</t>
  </si>
  <si>
    <t>Materiale diverso (testo libero)</t>
  </si>
  <si>
    <t>Per la spiegazione della tipizzazione del materiale consultare l'interpretazione al capitolo 19</t>
  </si>
  <si>
    <t>Diverse posizioni cluster</t>
  </si>
  <si>
    <t>Medicamento (testo libero)</t>
  </si>
  <si>
    <t>Materiale/Materiale accessorio (testo libero)</t>
  </si>
  <si>
    <t>Prodotti per la profilassi (testo libero</t>
  </si>
  <si>
    <t>Una posizione cluster non può essere utilizzata con la stessa data in diverse righe della fattura. 
Se la posizione cluster deve essere fatturata più volte il medesimo giorno, deve essere aumentata obbligatoriamente la quantità.
Segnaposti YYYY dopo il prefisso possono essere definiti individualmente.  Limitato a 4 cifre.</t>
  </si>
  <si>
    <t>Segnaposti YYYY dopo il prefisso D possono essere definiti individualmente. Limitato a 4 cifre.</t>
  </si>
  <si>
    <t>Segnaposti YYYY dopo il prefisso M possono essere definiti individualmente. Limitato a 4 cifre.</t>
  </si>
  <si>
    <t>Segnaposti YYYY dopo il prefisso P possono essere definiti individualmente. Limitato a 4 cifre.</t>
  </si>
  <si>
    <t xml:space="preserve">Corona nella mascella/regione frontale                                                          </t>
  </si>
  <si>
    <t>Matériel divers (texte libre)</t>
  </si>
  <si>
    <t>222 Tariffario odontoiatrico LAInf/AM/AI (SSO)</t>
  </si>
  <si>
    <t>Empreinte du maxillaire au moyen d'un porte-empreinte préfabriqué, pour modèles d'étude ou de documentation, réalisée par l'hygiéniste dentaire.
• Prestations du laboratoire de technique dentaire facturées à part</t>
  </si>
  <si>
    <t>Empreinte du maxillaire au moyen d'un porte-empreinte préfabriqué, pour modèles d'étude ou de documentation, réalisée par le médecin-dentiste.
• Prestations du laboratoire de technique dentaire facturées à part</t>
  </si>
  <si>
    <t>Test de vitalité par arcade, sept dents et plus</t>
  </si>
  <si>
    <t>• Anamnèse de l'hygiène bucco-dentaire, de la carie, de l'alimentation ou de la fluoration
• Conseils en matière d'hygiène bucco-dentaire, voire motivation du patient, démonstration et exercice des techniques de nettoyage
• Position également applicable à l'intervention brève antitabac
Temps max. facturable plafonné à 30 min par séance; au maximum 4 fois par an. Si plus de 4 séances sont nécessaires: une nouvelle demande de prise en charge doit être présentée.</t>
  </si>
  <si>
    <t>• N'est pas remboursée par les assureurs
Prophylaxie de groupe à l'école/dans un home/au cabinet par le médecin-dentiste, par tranche de 15 minutes</t>
  </si>
  <si>
    <t>• N'est pas remboursée par les assureurs
Prophylaxie de groupe à l'école/dans un home/au cabinet par l'hygiéniste dentaire, par tranche de 15 minutes</t>
  </si>
  <si>
    <t>• N'est pas remboursée par les assureurs
Prophylaxie de groupe à l'école/dans un home/au cabinet par la monitrice dentaire scolaire/l'assistante dentaire, par tranche de 15 minutes</t>
  </si>
  <si>
    <t xml:space="preserve">• N'est pas remboursée par les assureurs
Exposé de prophylaxie par le médecin-dentiste, préparation et matériel inclus, par tranche de 15 minutes </t>
  </si>
  <si>
    <t>• N'est pas remboursée par les assureurs 
Exposé de prophylaxie par la monitrice dentaire scolaire/l'assistante dentaire, préparation et matériel inclus, par tranche de 15 minutes</t>
  </si>
  <si>
    <t>Palpation des articulations temporo-mandibulaire</t>
  </si>
  <si>
    <t>Plastie du plancher buccal sans séparation du muscle mylo-hyoïdien.
Greffon non inclus</t>
  </si>
  <si>
    <t>• Abdeckkappen- oder -schrauben, vorfabrizierte Aufbauten
• Kann pro Implantat 1 mal verrechnet werden
• Materialkosten mit Typisierung 4.2580.C.n (Kapitel 19) separat verrechenbar</t>
  </si>
  <si>
    <t xml:space="preserve">• Vis de fermeture, coiffes de cicatrisation, piliers préfabriqués.
• Peut être facturée une fois par implant
• Décompte séparé des frais de matériel possible au moyen de la position standard 4.2580.C.n (chapitre 19). </t>
  </si>
  <si>
    <r>
      <t>Contrôle de la plaie ou contrôle ultérieur de dents accidentées</t>
    </r>
    <r>
      <rPr>
        <sz val="10"/>
        <color indexed="8"/>
        <rFont val="Verdana"/>
        <family val="2"/>
      </rPr>
      <t/>
    </r>
  </si>
  <si>
    <t xml:space="preserve">Plastie osseuse </t>
  </si>
  <si>
    <t>Für allogenes Transplantat, Xenotransplantat und alloplastisches Material wird der Einstandspreis plus 20% mit Typisierung 4.3600.F.n (Kapitel 19) separat vergütet.</t>
  </si>
  <si>
    <t xml:space="preserve">Les assureurs remboursent le greffon allogène, xénogène et le matériel alloplastique à son prix d'achat majoré de 20 % au moyen de la position standard 4.3600.F.n (chapitre 19). </t>
  </si>
  <si>
    <t>Incisione e drenaggio in ascessi di loggia odontogeni con accesso extraorale</t>
  </si>
  <si>
    <t>• Inklusive Nähte
• Exklusive Transplantate
Materialkosten mit Typisierung 4.3870.F.n (Kapitel 19) separat verrechenbar.</t>
  </si>
  <si>
    <t xml:space="preserve">• Sutures incluses
• Greffes non incluses
Décompte séparé des frais de matériel possible au moyen de la position standard 4.3870.F.n (chapitre 19). </t>
  </si>
  <si>
    <t>Obturation provisoire (obturation rapide)</t>
  </si>
  <si>
    <t>Position également applicable aux dents de lait
Lorsque plusieurs obturations sont réalisées au cours de la même séance, la première obturation est celle qui totalise le plus de points.</t>
  </si>
  <si>
    <t>Obturation indirecte en or, à une face</t>
  </si>
  <si>
    <t>Montage sur articulateur à des fins de diagnostic</t>
  </si>
  <si>
    <t>Montage individualisé au fauteuil</t>
  </si>
  <si>
    <t>• Gouttière de type Osamu ou similaire 
• Prestations du laboratoire de technique dentaire facturées à part</t>
  </si>
  <si>
    <t>Inkl. Abdrucknahmen, Bissnahme und Clin-Check, Präzisionsabformung und 1. Abgabe. 
• Nur nach Rücksprache mit den Versicherern verrechenbar
• Nur 1 x pro Fall verrechenbar
Materialkosten mit Typisierung 4.8550.G.n (Kapitel 19) separat verrechenbar.</t>
  </si>
  <si>
    <t>• Prise d'empreintes, enregistrement de l'occlusion et vérification clinique (clin check), prise d'empreintes de précision et première mise en bouche 
• Ne peut être facturée qu'une fois par cas et uniquement après concertation avec l'assureur.
Décompte séparé des frais de matériel possible au moyen de la position standard 4.8550.G.n (chapitre 19).</t>
  </si>
  <si>
    <t>Conteggiabile solo previa consultazione degli assicuratori</t>
  </si>
  <si>
    <t xml:space="preserve">Supplemento per cure urgenti non previste e da eseguire immediatamente in ospedale/casa di cura o al domicilio del paziente. 
• In aggiunta alla cifra 4.0150 quando si deve intervenire entro un'ora. </t>
  </si>
  <si>
    <t>Esame parodontale, caso medio</t>
  </si>
  <si>
    <t xml:space="preserve">Prise en charge par le personnel non médical, Intermediate Care
a) Il faut indiquer le lieu de la surveillance postopératoire.
b) Indemnisation selon les critères suivants:
Indeminsation par tranche de 5 minutes; par analogie avec la durée incision-suture en minutes, selon le compte-rendu d'anesthésie.
c) Applicable aux patients dont la surveillance et le monitorage des fonctions vitales sont basés sur une nécéssité médicale.
d) Durée plafonnée à 2 heures (tout dépassement doit être motivé)
e) Autres dispositions: voir décision CPI No. 05051 de 2006 </t>
  </si>
  <si>
    <t>Costi del materiale con posizione Cluster (Cap. 20) sono fatturabili separatamente</t>
  </si>
  <si>
    <t>• Riempimento compreso. Non si applica alla spugna di gelatina.
• Costi del materiale con posizione Cluster (Cap. 20) sono fatturabili separatamente</t>
  </si>
  <si>
    <t>• Curetage apicale compresa
• Costi del materiale con posizione Cluster (Cap. 20) sono fatturabili separatamente</t>
  </si>
  <si>
    <t>Per trapianto allogeno, xenotrapianto e materiale alloplastico viene rimborsato il costo di acquisto + 20% con tipizzazione 4.3600.F. (Cap. 19)</t>
  </si>
  <si>
    <t xml:space="preserve">• Suture incluse
• Trapianti esclusi
Materiale con tipizzazione 4.3870.F.n (Cap. 19) fatturabile separatamente </t>
  </si>
  <si>
    <r>
      <t>Examen périodique (</t>
    </r>
    <r>
      <rPr>
        <i/>
        <sz val="10"/>
        <color theme="1"/>
        <rFont val="Verdana"/>
        <family val="2"/>
      </rPr>
      <t>recall</t>
    </r>
    <r>
      <rPr>
        <sz val="10"/>
        <color theme="1"/>
        <rFont val="Verdana"/>
        <family val="2"/>
      </rPr>
      <t>)</t>
    </r>
  </si>
  <si>
    <t>Consultazione d'urgenza</t>
  </si>
  <si>
    <t xml:space="preserve">• Non è cumulabile nella stessa seduta con le cifre 4.0000, 4.0010. 
• L'esame si limita alla regione dolorante, altrimenti si applicano le cifre 4.0000, 4.0010. </t>
  </si>
  <si>
    <t xml:space="preserve">• Controllo dell'igiene da parte del medico dentista incluso.
• Può essere conteggiato unicamente dal medico dentista. </t>
  </si>
  <si>
    <t>Consultazione d'urgenza tra le 20.00 e le 07.00</t>
  </si>
  <si>
    <t xml:space="preserve">Sono giorni festivi quelli considerati tali al domicilio dello studio medico-dentistico. La domenica e il giorno festivo iniziano alle 17.00 della vigilia. </t>
  </si>
  <si>
    <t>Esame nell'ambito del servizio dentario scolastico</t>
  </si>
  <si>
    <t>Vaglio di scolaresche a scuola, comprese le prestazioni dell'assistente dentale, ogni 15 minuti</t>
  </si>
  <si>
    <t>Vaglio di scolaresche in ambulatorio, comprese le prestazioni dell'assistente dentale, ogni 15 minuti</t>
  </si>
  <si>
    <t>Esame di uno scolaro</t>
  </si>
  <si>
    <t>Informazione ai pazienti</t>
  </si>
  <si>
    <t>Istruzione e informazione del paziente</t>
  </si>
  <si>
    <t xml:space="preserve">• Istruzione e Informazione al paziente su possibili rischi e conseguenze di interventi medico dentistici. 
• Il genere e l'ampiezza delle informazioni vanno annotati nella cartella clinica.
</t>
  </si>
  <si>
    <t>Informazione, discussione o telefonata con paziente/parenti</t>
  </si>
  <si>
    <t xml:space="preserve">• Comprende l'orientamento del paziente/dei parenti sul trattamento, sul decorso e sul materiale di otturazione ecc
• Non cumulabile nella medesima seduta con cifra 4.0110. 
• Telefonate solo se superiori a 5 minuti. 
• Può essere conteggiato al massimo 3 volte sull'arco di 6 mesi. </t>
  </si>
  <si>
    <t>Consultazione mancata</t>
  </si>
  <si>
    <t>Consultazione mancata dal medico dentista, ogni 15 minuti</t>
  </si>
  <si>
    <t>Consultazione mancata dall'igienista dentale, ogni 15 minuti</t>
  </si>
  <si>
    <t>Consultazione mancata dall'assistente di profilassi, ogni 15 minuti</t>
  </si>
  <si>
    <t>Cure esterne</t>
  </si>
  <si>
    <t>Supplemento per cure non in ambulatorio tra le 07.00 e le 20.00</t>
  </si>
  <si>
    <t xml:space="preserve">Supplemento per cure in ospedale/casa di cura o al domicilio del paziente fra le 07.00 e le 20.00 </t>
  </si>
  <si>
    <t>Supplemento per cure non in ambulatorio, di notte tra le 20.00 e le 07.00</t>
  </si>
  <si>
    <t>Supplemento per cure richieste e eseguite in ospedale/casa di cura o al domicilio del paziente fra le 20.00 e le 07.00</t>
  </si>
  <si>
    <t xml:space="preserve">Supplemento per cure urgenti non nell'ambulatorio </t>
  </si>
  <si>
    <t xml:space="preserve">Supplemento per cure in ospedale/casa di cura o al domicilio del paziente, di domenica o altro giorno festivo. </t>
  </si>
  <si>
    <t>Tempo di attesa in ospedale/istituto, ogni 15 minuti</t>
  </si>
  <si>
    <t xml:space="preserve">Fatturabile al massimo due volte al giorno. </t>
  </si>
  <si>
    <t xml:space="preserve">Non cumulabile con le cifre 4.0150, 4.0160, 4.0170, 4.0180, 4.0190 </t>
  </si>
  <si>
    <t>Remunerazione secondo il tempo impiegato</t>
  </si>
  <si>
    <t>Trattamento senza conteggio delle prestazioni</t>
  </si>
  <si>
    <t>Calendario delle prestazioni</t>
  </si>
  <si>
    <t>Consulti e consulenze</t>
  </si>
  <si>
    <r>
      <rPr>
        <u/>
        <sz val="10"/>
        <color theme="1"/>
        <rFont val="Verdana"/>
        <family val="2"/>
      </rPr>
      <t xml:space="preserve">Concertation entre confrères : </t>
    </r>
    <r>
      <rPr>
        <sz val="10"/>
        <color theme="1"/>
        <rFont val="Verdana"/>
        <family val="2"/>
      </rPr>
      <t xml:space="preserve">
Examen du patient par un deuxième médecin en présence du médecin-dentiste traitant; évaluation et discussion du cas sous les angles du diagnostic, des soins et du pronostic.
</t>
    </r>
    <r>
      <rPr>
        <u/>
        <sz val="10"/>
        <color theme="1"/>
        <rFont val="Verdana"/>
        <family val="2"/>
      </rPr>
      <t>Expertise :</t>
    </r>
    <r>
      <rPr>
        <sz val="10"/>
        <color theme="1"/>
        <rFont val="Verdana"/>
        <family val="2"/>
      </rPr>
      <t xml:space="preserve">
Examen du patient et évaluation du cas en l'absence du médecin-dentiste traitant et sans discussion avec ce dernier.
</t>
    </r>
    <r>
      <rPr>
        <u/>
        <sz val="10"/>
        <color theme="1"/>
        <rFont val="Verdana"/>
        <family val="2"/>
      </rPr>
      <t>Ne sont pas considérés</t>
    </r>
    <r>
      <rPr>
        <sz val="10"/>
        <color theme="1"/>
        <rFont val="Verdana"/>
        <family val="2"/>
      </rPr>
      <t xml:space="preserve"> comme concertation entre confrères ou comme expertise, même en présence du médecin-dentiste traitant:
• le premier examen d'un patient référé pour reprise du traitement ou réalisation d'une intervention chirurgicale
• les examens radiologiques
• les examens complémentaires effectués par un médecin spécialiste sans procéder à une évaluation d'ensemble
• les éventuels contrôles ultérieurs effectués par l'expert consulté</t>
    </r>
  </si>
  <si>
    <t>Onorario per il consulente</t>
  </si>
  <si>
    <t xml:space="preserve">Prestazioni supplementari possono essere conteggiate secondo tariffa. Questa cifra comprende un rapporto al medico dentista curante con copia all'assicurazione. </t>
  </si>
  <si>
    <t>Onorario per il medico dentista curante</t>
  </si>
  <si>
    <t xml:space="preserve">• Solo in caso di consulenza; 
• Eventuale trasferta secondo le cifre 4.0350, 4.0360 </t>
  </si>
  <si>
    <t>Consultazione</t>
  </si>
  <si>
    <t>Tassa di base per la disinfezione della postazione di lavoro</t>
  </si>
  <si>
    <r>
      <t>• 1 mal pro Sitzung als Abgeltung für den vermehrten Hygieneaufwand</t>
    </r>
    <r>
      <rPr>
        <strike/>
        <sz val="10"/>
        <color theme="1"/>
        <rFont val="Verdana"/>
        <family val="2"/>
      </rPr>
      <t xml:space="preserve">
</t>
    </r>
    <r>
      <rPr>
        <sz val="10"/>
        <color theme="1"/>
        <rFont val="Verdana"/>
        <family val="2"/>
      </rPr>
      <t>• gilt nicht für Tarifziffern 4.0060 und 4.0070</t>
    </r>
  </si>
  <si>
    <t xml:space="preserve">• 1 volta per seduta come indennizzo per il maggiore lavoro d'igiene 
•  Non si applica alle cifre 4.0060 e 4.0070 </t>
  </si>
  <si>
    <t xml:space="preserve">Indennità di trasferta </t>
  </si>
  <si>
    <r>
      <t>Indemnité de déplacement de 7 à 20 heures, par kilomètre (à partir du 2</t>
    </r>
    <r>
      <rPr>
        <vertAlign val="superscript"/>
        <sz val="10"/>
        <color theme="1"/>
        <rFont val="Verdana"/>
        <family val="2"/>
      </rPr>
      <t>e</t>
    </r>
    <r>
      <rPr>
        <sz val="10"/>
        <color theme="1"/>
        <rFont val="Verdana"/>
        <family val="2"/>
      </rPr>
      <t xml:space="preserve"> kilomètre)</t>
    </r>
  </si>
  <si>
    <r>
      <t>Indemnité de déplacement de 20 à 7 heures, par kilomètre (à partir du 2</t>
    </r>
    <r>
      <rPr>
        <vertAlign val="superscript"/>
        <sz val="10"/>
        <color theme="1"/>
        <rFont val="Verdana"/>
        <family val="2"/>
      </rPr>
      <t>e</t>
    </r>
    <r>
      <rPr>
        <sz val="10"/>
        <color theme="1"/>
        <rFont val="Verdana"/>
        <family val="2"/>
      </rPr>
      <t xml:space="preserve"> kilomètre)</t>
    </r>
  </si>
  <si>
    <t>Certificato, rapporto</t>
  </si>
  <si>
    <t>Modulo LAINF, LAM o LAMal</t>
  </si>
  <si>
    <t xml:space="preserve">• Si applica unicamente alle assicurazioni sociali; 
• Include il preventivo; 
• Comprende la definizione scritta del piano di cura, non però l'elaborazione dettagliata dello stesso. Essa è invece integrata nelle cifre corrispondenti alle singole prestazioni, ad eccezione delle cifre 4.8060, 4.8070, 4.8080, 4.8090, 4.8100. </t>
  </si>
  <si>
    <t>Modulo AI 'Apprezzamento medico-dentistico'</t>
  </si>
  <si>
    <t>Modulo AI 'Accertamento ortodontico'</t>
  </si>
  <si>
    <t>Rapporto particolareggiato sul reperto e la terapia steso su richiesta</t>
  </si>
  <si>
    <t xml:space="preserve">La cifra entra in considerazione solo se la relazione è espressamente richiesta, altrimenti cifra 4.0440. </t>
  </si>
  <si>
    <t>Rapporto intermedio o complementare o certificato finale</t>
  </si>
  <si>
    <t xml:space="preserve">Non vale per le ricette e le lettere di accompagnamento per i pazienti inviati ad un altro medico. </t>
  </si>
  <si>
    <t>Telefonata con autorità, assicuratori, laboratorio, se supera i 5 minuti</t>
  </si>
  <si>
    <t xml:space="preserve">• Ogni 5 minuti
• Per gli assicuratori AInf/AM/AI sono conteggiabili al massimo 30 minuti; se il tempo è superiore, la fattura deve sempre riportare la motivazione 
• Può essere conteggiata al massimo 3 volte ogni 6 mesi. </t>
  </si>
  <si>
    <t>Ricetta, lettera di trasferimento.
Certificato breve per l'assicurazione di cure dentarie facoltativa</t>
  </si>
  <si>
    <r>
      <t>• Ne peut être facturée que 3 fois en 6 mois.
• Sont remboursés par les assureur</t>
    </r>
    <r>
      <rPr>
        <strike/>
        <sz val="10"/>
        <color theme="1"/>
        <rFont val="Verdana"/>
        <family val="2"/>
      </rPr>
      <t>s</t>
    </r>
    <r>
      <rPr>
        <sz val="10"/>
        <color theme="1"/>
        <rFont val="Verdana"/>
        <family val="2"/>
      </rPr>
      <t xml:space="preserve"> AA/AM/AI: Ordonnance, lettre d'accompagnement.
</t>
    </r>
  </si>
  <si>
    <t>Certificato particolareggiato per l'assicurazione di cure dentarie facoltativa</t>
  </si>
  <si>
    <t>Perizia, ogni 15 minuti</t>
  </si>
  <si>
    <t xml:space="preserve">• Vengono onorati il lavoro intellettuale e la stesura della perizia. 
• Durata del lavoro da 30 minuti a 3 ore. 
• In casi particolarmente difficili sono riservati accordi speciali con gli assicuratori. 
• Reperti, radiografie ecc. vengono calcolati separatamente. </t>
  </si>
  <si>
    <t>Mansioni di medico di fiducia, ogni 15 minuti</t>
  </si>
  <si>
    <t>Radiografie, compresa la valutazione</t>
  </si>
  <si>
    <t xml:space="preserve">Gli assicuratori LAINF archiviano i radiogrammi per 30 anni. In casi LAINF essi vanno perciò consegnati all'assicurazione alla fine della cura. </t>
  </si>
  <si>
    <t>Radiografia intra-orale</t>
  </si>
  <si>
    <t xml:space="preserve">Nella comunicazione con gli assicuratori è compresa 1 immagine stampata in qualità fotografica. </t>
  </si>
  <si>
    <t>Teleradiografia o radiografia d'insieme del cranio</t>
  </si>
  <si>
    <t xml:space="preserve">Tracciato vedi cifre 4.8080 e 4.8090 </t>
  </si>
  <si>
    <t>Radiografia parziale del cranio</t>
  </si>
  <si>
    <t>Ortopantomografia</t>
  </si>
  <si>
    <t>Radiografia della mano, inclusa l'interpretazione</t>
  </si>
  <si>
    <t>Oneri causati dall'allestimento di copie di radiogrammi</t>
  </si>
  <si>
    <t xml:space="preserve">CBTC Tomografia computerizzata Cone Beam </t>
  </si>
  <si>
    <t>Applicazione laser</t>
  </si>
  <si>
    <t>Uso del laser, ogni 5 minuti</t>
  </si>
  <si>
    <t xml:space="preserve">• Non viene onorato dagli assicuratori AInf/AM/AI
• Supplemento in caso di utilizzo durante una cura paradontologica (capitolo 03), in chirurgia (capitolo 05)  e in endodonzia (capitolo 07). 
• Al massimo 20 minuti
</t>
  </si>
  <si>
    <t>Anestesia</t>
  </si>
  <si>
    <t xml:space="preserve">La narcosi da parte di un anestesista esterno nell'ambulatorio dentistico o nella clinica (vedi cifra 4.0680) avviene previa autorizzazione degli assicuratori. </t>
  </si>
  <si>
    <t>Anestesia per infiltrazione</t>
  </si>
  <si>
    <t>Analgesia con protossido d'azoto, per seduta</t>
  </si>
  <si>
    <t>Maggiore impiego di tempo per narcosi generale, ogni 15 minuti</t>
  </si>
  <si>
    <t xml:space="preserve">Maggior impiego di tempo del medico dentista curante per disbrighi amministrativi e tempi di attesa in caso di narcosi da parte di un anestesista convocato in ambulatorio privato o clinica, ogni 15 minuti.
Il conteggio della narcosi da parte di un anestesista convocato nell'ambulatorio privato o in una clinica: vedi capitolo 12.02. 
</t>
  </si>
  <si>
    <t>Registrazione del morso, trasferimento</t>
  </si>
  <si>
    <t>Registrazione in occlusione centrica con morso in cera o pasta, per presa del morso</t>
  </si>
  <si>
    <t>• Per ogni caso possono essere conteggiati al massimo 3 morsi
• Prestazione del laboratorio odontotecnico fatturabile separatamente</t>
  </si>
  <si>
    <t>Registrazione con placca, per ogni morso</t>
  </si>
  <si>
    <t>• Corrisponde alla presa manuale del morso
• Prestazione del laboratorio odontotecnico fatturabile separatamente</t>
  </si>
  <si>
    <t>Registrazione con placca, dell'arco gotico, per ogni registrazione</t>
  </si>
  <si>
    <t xml:space="preserve"> Prestazione del laboratorio odontotecnico fatturabile separatamente </t>
  </si>
  <si>
    <t>Registrazione in laterotrusione o protrusione</t>
  </si>
  <si>
    <t>• Per ogni caso al massimo 2 morsi in laterotrusione e 1 morso in protrusione
• Prestazione del laboratorio odontotecnico fatturabile separatamente</t>
  </si>
  <si>
    <t>Trasferimento semplice con arco facciale con valori medi</t>
  </si>
  <si>
    <t>Registrazione del tragitto sagittale del condilo</t>
  </si>
  <si>
    <t>Localizzazione dell'asse di rotazione condilare, ogni 15 minuti</t>
  </si>
  <si>
    <t>Localizzazione esatta dell'asse di rotazione condilare e trasferimento secondo impiego di tempo, 30 fino al massimo 60 minuti
• Conteggiabile solo previa consultazione degli assicuratori
• Prestazione del laboratorio odontotecnico fatturabile separatamente</t>
  </si>
  <si>
    <t>Rimontaggio di protesi totali secondo Gerber</t>
  </si>
  <si>
    <t>• Eventuale localizzazione dell'asse di rotazione vedi cifre 4.0800, 4.0810, 4.0820
• Prestazione del laboratorio odontotecnico fatturabile separatamente</t>
  </si>
  <si>
    <t>Prestazioni generali diverse</t>
  </si>
  <si>
    <t>Impronta da parte dell'igienista dentale</t>
  </si>
  <si>
    <t>Impronta di un mascellare con portaimpronta preconfezionato per modelli di studio o di documentazione da parte dell'igienista
• Prestazione del laboratorio odontotecnico fatturabile separatamente</t>
  </si>
  <si>
    <t>Impronta da parte del medico dentista</t>
  </si>
  <si>
    <t>Impronta di un mascellare con portaimpronta preconfezionato per modelli di studio o di documentazione da parte del medico dentista
• Prestazione del laboratorio odontotecnico fatturabile separatamente</t>
  </si>
  <si>
    <t>Test di vitalità da 1 a 6 denti</t>
  </si>
  <si>
    <t>Test di vitalità per mascellare, 7 o più denti</t>
  </si>
  <si>
    <t>Applicazione della diga, fino a 3 denti</t>
  </si>
  <si>
    <t>Applicazione della diga, 4 o più denti</t>
  </si>
  <si>
    <t>Vale anche se lavoro supplementare per impermeabilizzazione per meno di 4 denti</t>
  </si>
  <si>
    <t>Piccola molatura, inclusa eventuale impregnazione, per dente o slice</t>
  </si>
  <si>
    <t>Fotografia extra-orale o intra-orale o fotografia di un modello, per ripresa</t>
  </si>
  <si>
    <t xml:space="preserve">• Al massimo 6 riprese, compresa una stampa in qualità foto; 
• I diversi regolaggi per il medesimo soggetto sono considerati una sola ripresa. </t>
  </si>
  <si>
    <t>Uso del microscopio chirurgico</t>
  </si>
  <si>
    <t>Igiene orale, profilassi</t>
  </si>
  <si>
    <t>Anamnesi igiene orale, istruzione, motivazione, ogni 5 minuti</t>
  </si>
  <si>
    <t xml:space="preserve">• Anamnesi igiene orale, carie, alimentazione o fluoro; 
• Consulenza, evtl. motivazione del paziente, dimostrazione ed esercitazione di tecniche di pulizia. 
• Vale anche per intervento breve antitabacco
Al massimo 30 minuti per seduta; fatturabile al massimo 4 volte l'anno. Se sono necessarie più di 4 sedute è necessario un nuovo benestare. </t>
  </si>
  <si>
    <t>Colorazione della placca, per sestante</t>
  </si>
  <si>
    <t xml:space="preserve">Fatturabile al massimo 6 volte per seduta. </t>
  </si>
  <si>
    <t>Rilevamento dell'indice di placca, per sestante</t>
  </si>
  <si>
    <t>Indice gengivale, per sestante</t>
  </si>
  <si>
    <t xml:space="preserve">Rilevamento quantitativo dell'infiammazione gengivale, indice semplice (p. es. PBI), per sestante.
Fatturabile al massimo 6 volte per seduta. 
</t>
  </si>
  <si>
    <t>Indice gengivale dettagliato, per sestante</t>
  </si>
  <si>
    <t>Microbiologia, ogni 5 minuti</t>
  </si>
  <si>
    <t>Test microbiologici; tasso del flusso salivare; test genetico; altri test, ogni 5 minuti
• Costi di laboratorio conformemente elenco federale delle analisi; 
• Conteggiabile solo previa consultazione degli assicuratori</t>
  </si>
  <si>
    <t>Fluoroprofilassi</t>
  </si>
  <si>
    <t>Gelatina o soluzione fluorata, per dentatura</t>
  </si>
  <si>
    <t>Applicazione di soluzione o gelatina al fluoro, per dentatura</t>
  </si>
  <si>
    <t>Rimozione della placca inclusa</t>
  </si>
  <si>
    <t>Lacca fluorata, più di 4 denti</t>
  </si>
  <si>
    <t xml:space="preserve">Tutte le prestazioni, ad eccezione delle radiografie capitolo 01.11 e della cifra 4.0890 nonché del capitolo fisioterapia e terapia fisica 04.04 sono conteggiate sulla base del tempo impiegato. </t>
  </si>
  <si>
    <t>Cura eseguita dalla praticante igienista dentale, ogni 5 minuti</t>
  </si>
  <si>
    <t>Cura eseguita dalla praticante assistente di prevenzione dentale, ogni 5 minuti</t>
  </si>
  <si>
    <t>Cura eseguita dall'igienista dentale, ogni 5 minuti</t>
  </si>
  <si>
    <t>Cura eseguita dall'assistente di prevenzione dentale, ogni 5 minuti</t>
  </si>
  <si>
    <t>Profilassi collettiva</t>
  </si>
  <si>
    <t>Profilassi collettiva a scuola, in istituto o in ambulatorio</t>
  </si>
  <si>
    <t>• Non è pagato dagli assicuratori
Profilassi collettiva a scuola, in istituto o in ambulatorio da parte del medico dentista, ogni 15 minuti</t>
  </si>
  <si>
    <t>Profilassi collettiva da parte dell'igienista dentale, ogni 15 minuti</t>
  </si>
  <si>
    <t>• Non è onorato dagli assicuratori
Profilassi collettiva a scuola, in istituto o in ambulatorio da parte dell'igienista, ogni 15 minuti</t>
  </si>
  <si>
    <t xml:space="preserve">Profilassi collettiva, altri, ogni 15 minuti
</t>
  </si>
  <si>
    <t>• Non è onorato dagli assicuratori
Profilassi collettiva a scuola, in istituto o in ambulatorio da parte dell'operatrice di prevenzione dentale, dell'assistente di prevenzione dentale, ogni 15 minuti</t>
  </si>
  <si>
    <t>Conferenza sulla profilassi da parte del medico dentista, ogni 15 minuti</t>
  </si>
  <si>
    <t xml:space="preserve">• Non è onorato dagli assicuratori
Conferenza sulla prevenzione, compresa la preparazione e il materiale, da parte del medico dentista, ogni 15 minuti
</t>
  </si>
  <si>
    <t>Conferenza sulla profilassi da parte dell'igienista dentale, ogni 15 minuti</t>
  </si>
  <si>
    <t xml:space="preserve">• Non è onorato dagli assicuratori
Conferenza sulla prevenzione, compresa la preparazione e il materiale, da parte dell'igienista, ogni 15 minuti
</t>
  </si>
  <si>
    <t>Conferenza sulla profilassi, altri, ogni 15 minuti</t>
  </si>
  <si>
    <t>• Non è onorato dagli assicuratori
Conferenza sulla prevenzione, compresa la preparazione e il materiale, da parte dell'operatrice di prevenzione dentale, dell'assistente di prevenzione dentale, ogni 15 minuti</t>
  </si>
  <si>
    <t>Parodontologia</t>
  </si>
  <si>
    <t>Reperto parodontale</t>
  </si>
  <si>
    <t xml:space="preserve">• Compilazione completa di una scheda di reperto con misurazione della profondità di sondaggio (6 punti per dente)
• Valutazione della mobilità 
• Valutazione delle forcazioni 
• Valutazione della secrezione delle tasche 
• Esame dei tessuti molli (morfologia gengivale, estensione della gengiva cheratinizzata, frenuli delle guance e delle labbra) 
• Ricerca di irritanti marginali. 
Analisi funzionale vedi cifre 4.1610, 4.1620, 4.1630, 4.1640, 4.1650, 4.1660, 4.1670, 4.1680, 4.1690 </t>
  </si>
  <si>
    <t>Esame parodontale breve, per dentatura</t>
  </si>
  <si>
    <t xml:space="preserve">Questa prestazione è cumulabile con le cifre 4.0000, 4.0010, ma non in generale per ogni paziente; e non in generale per ogni paziente in urgenza (vedi cifra 4.0020) </t>
  </si>
  <si>
    <t>Gengivite o parodontite marginale con tasche fino a 4 mm, nessuna forcazione coinvolta, nessuna complicazione funzionale</t>
  </si>
  <si>
    <t>Parodontite con tasche multiple fino a 6 mm, forcazioni solo occasionalmente coinvolte, complicazioni funzionali rilevanti</t>
  </si>
  <si>
    <t>Parodontite avanzata con tasche di oltre 6 mm, forcazioni coinvolte in modo generale, gravi problemi funzionali</t>
  </si>
  <si>
    <t>Misurazione e notazione del livello di attacco parodontale, per dentatura</t>
  </si>
  <si>
    <t>Può essere conteggiato 1 volta per caso</t>
  </si>
  <si>
    <t>Terapia parodontale conservativa</t>
  </si>
  <si>
    <t>Pulizia denti da parte del medico dentista, ogni 5 minuti</t>
  </si>
  <si>
    <t>Rimozione della placca e delle colorazioni, detartrasi sopra e sotto gengivale, a mano o meccanicamente, ogni 5 minuti</t>
  </si>
  <si>
    <t>Detartrasi da parte del medico dentista, ogni 5 minuti</t>
  </si>
  <si>
    <r>
      <t>Elimination systématique du tartre sous-gingival et surfaçage radiculaire (</t>
    </r>
    <r>
      <rPr>
        <i/>
        <sz val="10"/>
        <color theme="1"/>
        <rFont val="Verdana"/>
        <family val="2"/>
      </rPr>
      <t>deepscaling</t>
    </r>
    <r>
      <rPr>
        <sz val="10"/>
        <color theme="1"/>
        <rFont val="Verdana"/>
        <family val="2"/>
      </rPr>
      <t>), par tranche de 5 minutes</t>
    </r>
  </si>
  <si>
    <t>Detartrasi sotto gengivale sistematica con levigatura radicolare (deepscaling), ogni 5 minuti</t>
  </si>
  <si>
    <t>Rimozione eccedenza otturazione</t>
  </si>
  <si>
    <t>Rimozione di irritanti marginali di otturazioni dirette, per parete dentale</t>
  </si>
  <si>
    <t>Rimozione eccedenza corona</t>
  </si>
  <si>
    <t>Rimozione di irritanti marginali di otturazioni fuse e corone, per parete dentale</t>
  </si>
  <si>
    <t>Terapia parodontale chirurgica</t>
  </si>
  <si>
    <t>Sono fatturabili in aggiunta:
- anestesia
- al massimo 4 suture (materiale di sutura compreso)</t>
  </si>
  <si>
    <t>Gengivectomia, dente singolo</t>
  </si>
  <si>
    <t>Non può essere fatturato per l'impronta</t>
  </si>
  <si>
    <t>Gengivectomia, per sestante</t>
  </si>
  <si>
    <t>Trapianto gengivale libero, per trapianto</t>
  </si>
  <si>
    <t>Trapianto di tessuto connettivo, per dente/impianto</t>
  </si>
  <si>
    <t>Prelievo e cura del punto di prelievo compresi; come intervento a sé stante</t>
  </si>
  <si>
    <t>+ Ogni altro trapianto di tessuto connettivo durante la medesima seduta, per dente/impianto</t>
  </si>
  <si>
    <t xml:space="preserve">Copertura della recessione con prelievo, per dente </t>
  </si>
  <si>
    <t>Operazione parodontale a lembo triangolare, per dente</t>
  </si>
  <si>
    <t xml:space="preserve">Operazione parodontale a lembo triangolare/ allungamento della corona clinica, per dente; Copertura delle recessioni senza prelievo, per dente </t>
  </si>
  <si>
    <t>Ogni altra operazione parodontale a lembo triangolare/ allungamento della corona clinica durante la medesima seduta, per dente; ogni altra copertura delle recessioni senza prelievo durante la medesima seduta, per dente</t>
  </si>
  <si>
    <t>Operazione a lembo, caso medio, per sestante</t>
  </si>
  <si>
    <t>• Gengivectomia interna inclusa
• Supplemento per rizotomia e emisezione vedi capitolo 05.01, cifra 4.2050</t>
  </si>
  <si>
    <t>Operazione a lembo, caso difficile, per sestante</t>
  </si>
  <si>
    <t>Operazione parodontale su un solo dente</t>
  </si>
  <si>
    <t>Operazione a lembo dente singolo oppure operazione a lembo, distalmente dall'ultimo dente</t>
  </si>
  <si>
    <t>Operazione a lembo combinata</t>
  </si>
  <si>
    <t>Misure per l'ottenimento di un attacco</t>
  </si>
  <si>
    <t>Misura complementare per l'ottenimento di nuovo attacco
• Costi del materiale con posizione Cluster (Cap. 20) sono fatturabili separatamente
• Solo previa autorizzazione degli assicuratori</t>
  </si>
  <si>
    <t>Ascesso parodontale</t>
  </si>
  <si>
    <t xml:space="preserve">Cura di un ascesso parodontale con curetage
• Inclusi medicamento, lavaggio della ferita e drenaggio 
• Semplice sbrigliamento di un ascesso vedi cifra 4.2270 </t>
  </si>
  <si>
    <t xml:space="preserve">• Inclusi rimozione dei punti di sutura, cura della ferita, pulizia dei denti interessati e posa di un impacco 
• Per esclusiva rimozione dei punti di sutura e/o cura della ferita: cifra 4.2900 risp. 4.2910 </t>
  </si>
  <si>
    <t>Fissaggio parodontale</t>
  </si>
  <si>
    <t>Fissaggi in seguito ad infortunio vedi capitolo 05.07</t>
  </si>
  <si>
    <t>Fissaggio parodontale, primo spazio interdentale</t>
  </si>
  <si>
    <t>+ Fissaggio in composito con mordenzatura, ogni altro spazio interdentale
Mordenzatura inclusa</t>
  </si>
  <si>
    <t>Inserimento di rinforzi ausiliari nella ferula in resina acrilica, primo spazio interdentale</t>
  </si>
  <si>
    <t>+ Inserimento di rinforzi ausiliari nella ferula in resina acrilica, ogni altro spazio interdentale, durante la medesima seduta</t>
  </si>
  <si>
    <t>Rimozione di un fissaggio interdentale incollato, per ogni spazio interdentale</t>
  </si>
  <si>
    <t>Epitesi gengivale</t>
  </si>
  <si>
    <t>• Impronte, consegna e istruzioni incluse
• Prestazioni del laboratorio odontotecnico fatturabili separatamente</t>
  </si>
  <si>
    <t>Disfunzioni e mioartropatie (MAP)</t>
  </si>
  <si>
    <t>Reperto</t>
  </si>
  <si>
    <t>Anamnesi MAP, ogni 5 minuti</t>
  </si>
  <si>
    <t xml:space="preserve">Anamnesi specifica e orientamento del paziente MAP, analisi questionari psicosociali, ogni 5 minuti. 
Ulteriori reperti vengono onorati secondo le corrispondenti cifre. </t>
  </si>
  <si>
    <r>
      <t>Examen périodique du patient souffrant de MAP (</t>
    </r>
    <r>
      <rPr>
        <i/>
        <sz val="10"/>
        <color theme="1"/>
        <rFont val="Verdana"/>
        <family val="2"/>
      </rPr>
      <t>recall</t>
    </r>
    <r>
      <rPr>
        <sz val="10"/>
        <color theme="1"/>
        <rFont val="Verdana"/>
        <family val="2"/>
      </rPr>
      <t>), par tranche de 5 min.</t>
    </r>
  </si>
  <si>
    <t>Consultazione periodica MAP, ogni 5 minuti</t>
  </si>
  <si>
    <t xml:space="preserve">Consultazione periodica specifica per pazienti MAP, ultimo controllo durante i 12 mesi precedenti nel medesimo studio medico dentistico, ogni 5 minuti </t>
  </si>
  <si>
    <t>Esame funzionale</t>
  </si>
  <si>
    <t>Esame funzionale senza marcare i contatti
Comprende:
• accertamento della capacità di retrusione, protrusione, laterotrusione
• deviazione sul piano frontale durante l'apertura e la chiusura
• misurazione della distanza tra gli spigoli incisivi in apertura massimale</t>
  </si>
  <si>
    <t>Test di provocazione</t>
  </si>
  <si>
    <t>Test di resilienza</t>
  </si>
  <si>
    <t>Esame della muscolatura</t>
  </si>
  <si>
    <t>Comprende la palpazione di tutti i muscoli della masticazione</t>
  </si>
  <si>
    <t>Rilevamento della relazione intermascellare</t>
  </si>
  <si>
    <t>Rilevamento della relazione intermascellare (sagittale, trasversale, verticale) e analisi dell'occlusione marcando i contatti</t>
  </si>
  <si>
    <t>Marcatura dei contatti prematuri</t>
  </si>
  <si>
    <t>Accertamento e marcatura dei contatti prematuri in centrica risp. in laterotrusione e protrusione</t>
  </si>
  <si>
    <t>Rilevamento delle parafunzioni oro-facciali</t>
  </si>
  <si>
    <t>Ricerca ed esame delle faccette d'usura e da bruxismo con marcatura dei contatti e rilevamento delle parafunzioni oro-facciali, marcando i contatti</t>
  </si>
  <si>
    <t xml:space="preserve">Palpazione delle articolazioni temporo-mandibolari </t>
  </si>
  <si>
    <t>Comprende:
• palpazione sull'articolazione come pure nel canale acustico esterno
• auscultazione di eventuali rumori articolari
• determinazione della posizione dei condili</t>
  </si>
  <si>
    <t>Molaggio occlusale</t>
  </si>
  <si>
    <t>Analisi occlusale</t>
  </si>
  <si>
    <t xml:space="preserve">Analisi dell'occlusione in articolatore da parte del medico dentista
• Registrazione vedi cifre 4.0750, 4.0760, 4.0770, 4.0780
• Modelli vedi cifra 4.0900 </t>
  </si>
  <si>
    <t>Piano di molaggio occlusale</t>
  </si>
  <si>
    <t>Progettazione di un piano di molaggio da parte del medico dentista in base a modelli montati in articolatore</t>
  </si>
  <si>
    <t>Molaggio, ogni 5 minuti</t>
  </si>
  <si>
    <t>• Compresa lucidatura e fluorazione dei denti molati:
• Fatturabile al massimo 3 volte per seduta</t>
  </si>
  <si>
    <t>Ferule</t>
  </si>
  <si>
    <t>Registrazione del morso esclusa, impronte, posa e istruzioni incluse</t>
  </si>
  <si>
    <t>Ferula in resina</t>
  </si>
  <si>
    <t xml:space="preserve">Ferula in resina (di stabilizzazione, di riposizionamento e simili) confezionata in articolatore, equilibrata in bocca
Prestazione del laboratorio odontotecnico fatturabile separatamente </t>
  </si>
  <si>
    <t>Ferula Michigan</t>
  </si>
  <si>
    <t>Ferula semipermanente in metallo</t>
  </si>
  <si>
    <t xml:space="preserve">• Incluso portaimpronta individuale
• Prestazione del laboratorio odontotecnico fatturabile separatamente </t>
  </si>
  <si>
    <t>Ferula a pivot</t>
  </si>
  <si>
    <t xml:space="preserve">• Confezione nell'articolatore
• Prestazione del laboratorio odontotecnico fatturabile separatamente </t>
  </si>
  <si>
    <t>Confezione di un jig frontale direttamente in bocca</t>
  </si>
  <si>
    <t>Materiale incluso</t>
  </si>
  <si>
    <t>Fisioterapia e terapia fisica</t>
  </si>
  <si>
    <t>Istruzione terapia fisica</t>
  </si>
  <si>
    <t>Istruzione della termo- e crioterapia; massaggio</t>
  </si>
  <si>
    <t>Istruzione fisioterapia</t>
  </si>
  <si>
    <t>Questa cifra viene onorata generalmente una sola volta, tranne nel caso di pazienti maldestri</t>
  </si>
  <si>
    <t>Trattamento con ultrasuoni, sollux, microonde o onde corte/ultraviolette</t>
  </si>
  <si>
    <t>Terapia miofunzionale, ogni 5 minuti</t>
  </si>
  <si>
    <t>Controllo successivo</t>
  </si>
  <si>
    <t xml:space="preserve">Controllo successivo MAP </t>
  </si>
  <si>
    <t>Molaggio correttivo di una ferula, ogni 5 minuti</t>
  </si>
  <si>
    <t>Fatturabile al massimo 3 volte per seduta.</t>
  </si>
  <si>
    <t>Chirurgia dentale, chirurgia orale</t>
  </si>
  <si>
    <t>Estrazioni</t>
  </si>
  <si>
    <t>Fatturabili in aggiunta al massimo 4 suture (materiale di sutura compreso)</t>
  </si>
  <si>
    <t>Estrazione di un dente, semplice</t>
  </si>
  <si>
    <t>Vale anche per i denti decidui</t>
  </si>
  <si>
    <t>Estrazione di un dente con sezione</t>
  </si>
  <si>
    <t>Estrazione di un dente con sollevamento di un lembo</t>
  </si>
  <si>
    <t xml:space="preserve">• Vale anche per i denti decidui
• Ogni ulteriore estrazione con il medesimo sollevamento di un lembo: cifre 4.2000, 4.2010, 4.2020 </t>
  </si>
  <si>
    <t>Estrazione di un dente con sollevamento di un lembo con sezione</t>
  </si>
  <si>
    <t>Emisezione o rizotomia</t>
  </si>
  <si>
    <t xml:space="preserve">Lembo secondo cifre 4.1370, 4.1400, 4.1410 risp. 4.2030 </t>
  </si>
  <si>
    <t>Estrazione chirurgica di un dente incluso, caso semplice</t>
  </si>
  <si>
    <t>Estrazione chirurgica di un dente ritenuto o incluso senza frammentazione del dente</t>
  </si>
  <si>
    <t>Estrazione chirurgica di un dente incluso, caso complesso</t>
  </si>
  <si>
    <t>Estrazione chirurgica di un dente ritenuto o incluso con frammentazione del dente</t>
  </si>
  <si>
    <t>Estrazione chirurgica di un germe dentario per trapianto</t>
  </si>
  <si>
    <t>Misura complessa per la conservazione dell'osso alveolare</t>
  </si>
  <si>
    <t>Interventi chirurgici sui tessuti molli</t>
  </si>
  <si>
    <t>Piccola escissione</t>
  </si>
  <si>
    <t xml:space="preserve">Escissioni di cappucci mucosi, di papille o altre piccole escissioni.
Questa posizione si applica anche per curetage di tessuto di granulazione in caso di estrazioni. </t>
  </si>
  <si>
    <t>Cura della mucosa orale</t>
  </si>
  <si>
    <t>Biopsia</t>
  </si>
  <si>
    <t>Escissione</t>
  </si>
  <si>
    <t>Escissione di una epulide, di un granuloma gigantocellulare o di una iperplasia papillare</t>
  </si>
  <si>
    <t>Operazione di una ranula</t>
  </si>
  <si>
    <t>Rimozione di calcoli salivari vicini allo sbocco</t>
  </si>
  <si>
    <t>Rimozione di un corpo estraneo dai tessuti molli</t>
  </si>
  <si>
    <t>Correzione dei frenuli della lingua, della guancia o delle labbra</t>
  </si>
  <si>
    <t>Escissione di una cresta fibromatosa, per quadrante</t>
  </si>
  <si>
    <t>Escissione cuneiforme di una cresta fibromatosa mobile, per quadrante</t>
  </si>
  <si>
    <t>Trapianto escluso</t>
  </si>
  <si>
    <t>Plastica del pavimento orale</t>
  </si>
  <si>
    <t>Plastica del pavimento orale senza scissione del muscolo miloioideo.
Trapianto escluso</t>
  </si>
  <si>
    <t>Sollevamento esplorativo di un lembo</t>
  </si>
  <si>
    <t>Diagnosi intraoperatoria rende necessaria la ripianificazione.</t>
  </si>
  <si>
    <t>Prelievo di mucosa dal palato per trapianto</t>
  </si>
  <si>
    <t>Prelievo esteso di mucosa dal palato per trapianto.
Bendaggio incluso; Incluso trapianto e fissaggio della placca con 3 punti di fissaggio;Fatturabili in aggiunta al massimo 4 suture (materiale di sutura compreso)</t>
  </si>
  <si>
    <t>Prelievo di mucosa dalla guancia per trapianto</t>
  </si>
  <si>
    <t>Incluso trapianto e fissaggio della placca con 3 punti di fissaggio;Fatturabili in aggiunta al massimo 4 suture (materiale di sutura compreso)</t>
  </si>
  <si>
    <t>Ribasamento di una placca</t>
  </si>
  <si>
    <t>Ribasamento di una placca con materiale termoplastico</t>
  </si>
  <si>
    <t>Prelievo semplice di tessuto connettivo</t>
  </si>
  <si>
    <t>Prelievo semplice di tessuto connettivo, abbinato ad altro intervento chirurgico</t>
  </si>
  <si>
    <t>Sbrigliamento di un ascesso</t>
  </si>
  <si>
    <t>Drenaggio compreso</t>
  </si>
  <si>
    <t>Sbrigliamento di un ascesso di loggia</t>
  </si>
  <si>
    <t>Incisione intraorale di un ascesso di loggia
Drenaggio compreso</t>
  </si>
  <si>
    <t>Interventi chirurgici sull'osso</t>
  </si>
  <si>
    <t>Resezione apicale, per radice</t>
  </si>
  <si>
    <t>Curetage apicale compresa</t>
  </si>
  <si>
    <t>Resezione apicale con otturazione retrograda, per radice</t>
  </si>
  <si>
    <r>
      <t xml:space="preserve">Gleichzeitiges Entfernen des </t>
    </r>
    <r>
      <rPr>
        <u/>
        <sz val="10"/>
        <color theme="1"/>
        <rFont val="Verdana"/>
        <family val="2"/>
      </rPr>
      <t>beteiligten</t>
    </r>
    <r>
      <rPr>
        <sz val="10"/>
        <color theme="1"/>
        <rFont val="Verdana"/>
        <family val="2"/>
      </rPr>
      <t xml:space="preserve"> Zahnes gemäss Tarifziffern 4.2000, 4.2010, 4.2020</t>
    </r>
  </si>
  <si>
    <r>
      <t xml:space="preserve">Extraction simultanée de la dent </t>
    </r>
    <r>
      <rPr>
        <u/>
        <sz val="10"/>
        <color theme="1"/>
        <rFont val="Verdana"/>
        <family val="2"/>
      </rPr>
      <t>impliquée</t>
    </r>
    <r>
      <rPr>
        <sz val="10"/>
        <color theme="1"/>
        <rFont val="Verdana"/>
        <family val="2"/>
      </rPr>
      <t xml:space="preserve"> facturée au moyen de la position 4.2000, 4.2010 ou 4.2020</t>
    </r>
  </si>
  <si>
    <r>
      <t xml:space="preserve">Contemporanea estrazione del dente </t>
    </r>
    <r>
      <rPr>
        <u/>
        <sz val="10"/>
        <color theme="1"/>
        <rFont val="Verdana"/>
        <family val="2"/>
      </rPr>
      <t>interessato</t>
    </r>
    <r>
      <rPr>
        <sz val="10"/>
        <color theme="1"/>
        <rFont val="Verdana"/>
        <family val="2"/>
      </rPr>
      <t xml:space="preserve"> secondo cifre 4.2000, 4.2010, 4.2020 </t>
    </r>
  </si>
  <si>
    <r>
      <t xml:space="preserve">• Durchmesser grösser als 1 cm; 
• gleichzeitiges Entfernen des beteiligten Zahnes gemäss Tarifziffern 4.2000, 4.2010, 4.2020; 
• gleichzeitiges Entfernen des </t>
    </r>
    <r>
      <rPr>
        <u/>
        <sz val="10"/>
        <color theme="1"/>
        <rFont val="Verdana"/>
        <family val="2"/>
      </rPr>
      <t>verlagerten</t>
    </r>
    <r>
      <rPr>
        <sz val="10"/>
        <color theme="1"/>
        <rFont val="Verdana"/>
        <family val="2"/>
      </rPr>
      <t xml:space="preserve"> Zahnes gemäss Tarifziffern 4.2060, 4.2070
Materialkosten sind mit mehreren Typisierungen (Kapitel 19) separat verrechenbar.</t>
    </r>
  </si>
  <si>
    <r>
      <t xml:space="preserve">• Diamètre supérieur à 1 cm 
• Extraction simultanée de la dent impliquée facturée au moyen de la position 4.2000, 4.2010 ou 4.2020  
• Extraction simultanée de la dent </t>
    </r>
    <r>
      <rPr>
        <u/>
        <sz val="10"/>
        <color theme="1"/>
        <rFont val="Verdana"/>
        <family val="2"/>
      </rPr>
      <t>malpositionnée</t>
    </r>
    <r>
      <rPr>
        <sz val="10"/>
        <color theme="1"/>
        <rFont val="Verdana"/>
        <family val="2"/>
      </rPr>
      <t xml:space="preserve"> au moyen de la position 4.2060 ou 4.2070
Décompte séparé des frais de matériel possible au moyen de plusieurs positions standardisées (chapitre 19).</t>
    </r>
  </si>
  <si>
    <r>
      <t xml:space="preserve">• Diametro superiore ad 1 cm
• Contemporanea estrazione del dente </t>
    </r>
    <r>
      <rPr>
        <u/>
        <sz val="10"/>
        <color theme="1"/>
        <rFont val="Verdana"/>
        <family val="2"/>
      </rPr>
      <t>interessato</t>
    </r>
    <r>
      <rPr>
        <sz val="10"/>
        <color theme="1"/>
        <rFont val="Verdana"/>
        <family val="2"/>
      </rPr>
      <t xml:space="preserve"> secondo cifre 4.2000, 4.2010, 4.2020 
• Contemporanea estrazione del dente </t>
    </r>
    <r>
      <rPr>
        <u/>
        <sz val="10"/>
        <color theme="1"/>
        <rFont val="Verdana"/>
        <family val="2"/>
      </rPr>
      <t>dislocato</t>
    </r>
    <r>
      <rPr>
        <sz val="10"/>
        <color theme="1"/>
        <rFont val="Verdana"/>
        <family val="2"/>
      </rPr>
      <t xml:space="preserve"> secondo cifre 4.2060, 4.2070 
• Costi dil materiali di riempimento con plurime tipizzazioni (Cap. 19) sono fatturabili separatamente</t>
    </r>
  </si>
  <si>
    <r>
      <t xml:space="preserve">Zystenoperation zur Nasen- oder Kieferhöhle oder ausgedehnte Unterkieferzyste, mit Übergreifen auf Ramus ascendens oder Corpus mandibulae.
Gleichzeitiges Entfernen des </t>
    </r>
    <r>
      <rPr>
        <u/>
        <sz val="10"/>
        <color theme="1"/>
        <rFont val="Verdana"/>
        <family val="2"/>
      </rPr>
      <t>beteiligten</t>
    </r>
    <r>
      <rPr>
        <sz val="10"/>
        <color theme="1"/>
        <rFont val="Verdana"/>
        <family val="2"/>
      </rPr>
      <t xml:space="preserve"> Zahnes gemäss Tarifziffern 4.2000, 4.2010, 4.2020</t>
    </r>
  </si>
  <si>
    <r>
      <t xml:space="preserve">Cistostomia con apertura nella cavità nasale o nel seno mascellare, oppure di ciste estesa nella mandibola, coinvolgente il ramo ascendente o il corpo della mandibula.
Contemporanea estrazione del dente </t>
    </r>
    <r>
      <rPr>
        <u/>
        <sz val="10"/>
        <color theme="1"/>
        <rFont val="Verdana"/>
        <family val="2"/>
      </rPr>
      <t>interessato</t>
    </r>
    <r>
      <rPr>
        <sz val="10"/>
        <color theme="1"/>
        <rFont val="Verdana"/>
        <family val="2"/>
      </rPr>
      <t xml:space="preserve"> secondo cifre 4.2000, 4.2010, 4.2020 </t>
    </r>
  </si>
  <si>
    <t xml:space="preserve">Confezione di un otturatore
</t>
  </si>
  <si>
    <t xml:space="preserve">• Impronta compresa
• Prestazione del laboratorio odontotecnico fatturabile separatamente </t>
  </si>
  <si>
    <t>Adattamento ripetuto di un otturatore</t>
  </si>
  <si>
    <t xml:space="preserve">Revisione della cresta alveolare </t>
  </si>
  <si>
    <t>Revisione della cresta alveolare: rimozione di focolai osteolitici o di schegge d'osso, come intervento separato, per ogni sestante</t>
  </si>
  <si>
    <t>Rimozione di un corpo estraneo</t>
  </si>
  <si>
    <t>Rimozione di un corpo estraneo o di un sequestro osseo, come intervento separato</t>
  </si>
  <si>
    <t>Ablazione della spina nasale</t>
  </si>
  <si>
    <t>Ablazione della spina nasale, della linea miloioidea o sfondamento della cornice zigomatica</t>
  </si>
  <si>
    <t>Osteotomia della cresta alveolare, per sestante</t>
  </si>
  <si>
    <t xml:space="preserve">Non combinabile con estrazioni. </t>
  </si>
  <si>
    <t>Asportazione di un tumore benigno</t>
  </si>
  <si>
    <t>Trapianto di un germe dentario</t>
  </si>
  <si>
    <t xml:space="preserve">Prelievo di un germe dentario secondo cifra 4.2080 </t>
  </si>
  <si>
    <t>Impianto</t>
  </si>
  <si>
    <t xml:space="preserve">Impianti ortopedici vedi capitolo 11 Ortognatodonzia, cifre 4.8950, 4.8960, 4.8970
Fatturabile solo previa consultazione degli assicuratori. 
Materiale: 
L'investimento nell'equipaggiamento di chirurgia orale e implantare (cricchettini, manipoli speciali ecc.) è compreso nell'equipaggiamento di base dell'ambulatorio e non può essere fatturato separatamente. 
Per impianti, parti montate stabilmente al paziente, strumenti monouso e parti ausiliari monouso vanno fatturati i prezzi del fabbricante con un supplemento del 20%. Con ciò si indennizza lo stoccaggio e il deperimento degli strumenti speciali. </t>
  </si>
  <si>
    <t>Prima valutazione e informazione del paziente, per ogni caso</t>
  </si>
  <si>
    <t>Sollevamento del pavimento sinusale con simultaneo impianto (accesso laterale)</t>
  </si>
  <si>
    <t>Sollevamento del pavimento sinusale come intervento a sé stante (accesso laterale)</t>
  </si>
  <si>
    <t>Posizionamento del primo impianto</t>
  </si>
  <si>
    <t>Posizionamento del primo mini-impianto</t>
  </si>
  <si>
    <t>Prima cura successiva dopo impianto</t>
  </si>
  <si>
    <t>Ogni ulteriore cura successiva cifra 4.2900</t>
  </si>
  <si>
    <t>Scappucciamento</t>
  </si>
  <si>
    <t>Scappucciamento di impianti sommersi risp, operazione di seconda fase</t>
  </si>
  <si>
    <t>+ ogni ulteriore scappucciamento di impianti sommersi, durante la medesima seduta</t>
  </si>
  <si>
    <t>Montaggio e smontaggio di parti ausiliari</t>
  </si>
  <si>
    <t xml:space="preserve">• Viti di chiusura, cappe di guarigione, monconi prefabbricati
• Fatturabile 1 sola volta per impianto
• Materiale con tipizzazione 4.2580.C.n (Cap. 19) fatturabile separatamente </t>
  </si>
  <si>
    <t>Rimozione di impianti già integrati</t>
  </si>
  <si>
    <t>Fatturabili al massimo 4 suture</t>
  </si>
  <si>
    <t>Rimozione di impianti non integrati, mobili</t>
  </si>
  <si>
    <t>Intervento di rigenerazione ossea per impianti</t>
  </si>
  <si>
    <t>Rigenerazione ossea, quale intervento indipendente</t>
  </si>
  <si>
    <t>Rimozione di una membrana</t>
  </si>
  <si>
    <t>Sollevamento indiretto del pavimento sinusale</t>
  </si>
  <si>
    <t>Trattamento del seno mascellare</t>
  </si>
  <si>
    <t>Vedi anche cifre 4.2510, 4.2520, 4.2640</t>
  </si>
  <si>
    <t>Lavaggio del seno mascellare attraverso gli alveoli</t>
  </si>
  <si>
    <t>Lavaggio del seno mascellare attraverso la fossa canina</t>
  </si>
  <si>
    <t>Chiusura di una fistola oro-antrale</t>
  </si>
  <si>
    <t>Chiusura di fistola oro-antrale con lembo vestibolare o lembo palatino, come intervento separato</t>
  </si>
  <si>
    <t>Chiusura di una fistola oro-antrale, dopo apertura accidentale</t>
  </si>
  <si>
    <t>Rimozione di corpi estranei dal seno mascellare</t>
  </si>
  <si>
    <t>Senza chiusura</t>
  </si>
  <si>
    <t>Traumatologia</t>
  </si>
  <si>
    <t>Cura di mucosa lesa da infortunio in analogia alla cifra 4.2170</t>
  </si>
  <si>
    <t>Reimpianto o riposizionamento di un dente</t>
  </si>
  <si>
    <t>• Cura endodotica esclusa
• Fissaggio escluso</t>
  </si>
  <si>
    <t>Riduzione di una frattura chiusa del processo alveolare in caso di dislocazione con formazione di scalino, riduzione semplice</t>
  </si>
  <si>
    <t>Fissaggio escluso</t>
  </si>
  <si>
    <t>Riduzione di una frattura chiusa del processo alveolare in caso di dislocazione con formazione di scalino e incastro dei frammenti</t>
  </si>
  <si>
    <t>Fissaggi</t>
  </si>
  <si>
    <t>Fissaggio parodontale vedi capitolo 03.04</t>
  </si>
  <si>
    <t>Legatura in filo metallico ininterrotta, per quadrante</t>
  </si>
  <si>
    <t xml:space="preserve">• Incluse 3 legature 
• Ulteriori legature secondo cifra 4.2790 </t>
  </si>
  <si>
    <t>Ferula in filo metallico, confezionata in laboratorio, per quadrante</t>
  </si>
  <si>
    <t xml:space="preserve">• Incluse 3 legature
• Ulteriori legature secondo cifra 4.2790 
• Prestazione del laboratorio odontotecnico fatturabile separatamente </t>
  </si>
  <si>
    <t>Ferula armata con legatura in filo metallico, per quadrante</t>
  </si>
  <si>
    <t>Rivestimento di una ferula in filo metallico con autopolimerizzante</t>
  </si>
  <si>
    <t>Ferula in resina autopolimerizzante confezionata in bocca, per quadrante</t>
  </si>
  <si>
    <t>Ferula in resina o colata, cementata</t>
  </si>
  <si>
    <t>Rimozione di una ferula cementata</t>
  </si>
  <si>
    <t>Rimozione di una ferula legata</t>
  </si>
  <si>
    <t>Ricementazione di una ferula</t>
  </si>
  <si>
    <t>Riapplicazione di una ferula in filo metallico con legature, per legatura</t>
  </si>
  <si>
    <t>Fionda mentoniera</t>
  </si>
  <si>
    <t xml:space="preserve">• Inclusa impronta individuale
• Prestazione del laboratorio odontotecnico fatturabile separatamente </t>
  </si>
  <si>
    <t>Applicazione di trazioni intermascellari per l'immobilizzazione elastica o rigida</t>
  </si>
  <si>
    <t>Ferula TTS</t>
  </si>
  <si>
    <r>
      <t>• Chaque point de collage facturé au moyen de la position 4.8720</t>
    </r>
    <r>
      <rPr>
        <b/>
        <sz val="10"/>
        <color theme="1"/>
        <rFont val="Verdana"/>
        <family val="2"/>
      </rPr>
      <t xml:space="preserve">
</t>
    </r>
    <r>
      <rPr>
        <sz val="10"/>
        <color theme="1"/>
        <rFont val="Verdana"/>
        <family val="2"/>
      </rPr>
      <t>• Matériel facturer à part, avec position cluster (voir chapitre 20)</t>
    </r>
  </si>
  <si>
    <t>Altre prestazioni</t>
  </si>
  <si>
    <t>Controllo della ferita o controllo successivo di denti lesi da infortunio</t>
  </si>
  <si>
    <t>Inclusa eventuale rimozione dei punti di sutura</t>
  </si>
  <si>
    <t>Cura della ferita</t>
  </si>
  <si>
    <t>•  Inclusa eventuale rimozione dei punti di sutura
•  Si applica unicamente alla sostituzione del drenaggio e al risciacquo degli alveoli</t>
  </si>
  <si>
    <t>Cura di emorragia postoperatoria</t>
  </si>
  <si>
    <t xml:space="preserve">•  Fatturabile al massimo una volta per seduta
•  Comprende: 2 punti di sutura come pure la posa di un drenaggio o di un tampone
Applicazione primaria di questa cifra per pazienti in terapia anticoagulante. </t>
  </si>
  <si>
    <t>Misure complementari per pazienti con disturbi della coagulazione</t>
  </si>
  <si>
    <t>Fatturabile solo in relazione ad un intervento chirurgico</t>
  </si>
  <si>
    <t>Sutura, per ogni punto</t>
  </si>
  <si>
    <t>Medicazione</t>
  </si>
  <si>
    <t>Placca di compressione</t>
  </si>
  <si>
    <t>Iniezione nell'articolazione temporo-mandibolare</t>
  </si>
  <si>
    <t>Chirurgia mascellare</t>
  </si>
  <si>
    <t>Chirurgia secondaria delle cheilo-gnato-palatoschisi</t>
  </si>
  <si>
    <t>Correzione secondaria dell'osso in gnato-palatoschisi uni- o bilaterale</t>
  </si>
  <si>
    <t>Osteoplastica</t>
  </si>
  <si>
    <t>Prelievo di osso vedi cifra 4.3600</t>
  </si>
  <si>
    <t>Correzione secondaria delle parti molli in palatoschisi</t>
  </si>
  <si>
    <t>Chiusura di una gnato-palatoschisi residua o plastica di arretramento</t>
  </si>
  <si>
    <t>Correzione secondaria del palato molle</t>
  </si>
  <si>
    <t>Faringoplastica</t>
  </si>
  <si>
    <t>Faringoplstica con impianto</t>
  </si>
  <si>
    <t>Prelievo di osso o di cartilagine vedi cifra 4.3600</t>
  </si>
  <si>
    <t>Correzione secondaria di una cheilo-gnatoschisi unilaterale</t>
  </si>
  <si>
    <t>Correzione secondaria di una cheiloschisi unilaterale</t>
  </si>
  <si>
    <t>Plastica con lembo peduncolato del labbro o del palato in due tempi, primo intervento</t>
  </si>
  <si>
    <t>Plastica con lembo peduncolato del labbro o del palato in due tempi, secondo intervento</t>
  </si>
  <si>
    <t>Piccolo intervento correttivo labbra</t>
  </si>
  <si>
    <t>Piccolo intervento correttivo: incisione preliminare di un lembo, assottigliamento del labbro, correzione del vermiglio</t>
  </si>
  <si>
    <t>Correzione della whistling deformity; ispessimento del vermiglio, allungamento del labbro bianco, modellamento di un arco di cupido</t>
  </si>
  <si>
    <t>Allungamento della columella nasale</t>
  </si>
  <si>
    <t>Correzione delle narici</t>
  </si>
  <si>
    <t>Osteotomia orizzontale del processo alveolare, per segmento</t>
  </si>
  <si>
    <t>Osteotomia verticale del processo alveolare, per sito</t>
  </si>
  <si>
    <t>In aggiunta alla cifra 4.3200</t>
  </si>
  <si>
    <t>Osteotomia verticale del processo alveolare, come intervento singolo</t>
  </si>
  <si>
    <t>Osteotomia sagittale o altra con soluzione completa della continuità mandibolare, per sito</t>
  </si>
  <si>
    <t>Osteotomia del mento o del corpo mandibolare senza soluzione della continuità mandibolare</t>
  </si>
  <si>
    <t>Riduzione chirurgica del volume della lingua</t>
  </si>
  <si>
    <t>Pianificazione dell'operazione su modelli</t>
  </si>
  <si>
    <t>Set up diagnostico</t>
  </si>
  <si>
    <t xml:space="preserve">•  Set up delle strutture scheletriche e dentali sulla base di radiografie misurabili e su modelli in vista di osteotomie plurime 
•  Vale anche per la pianificazione della navigazione o simulazione 3D
•  Prestazione del laboratorio odontotecnico fatturabile separatamente </t>
  </si>
  <si>
    <t>Prediction planning e/o simulografia</t>
  </si>
  <si>
    <t xml:space="preserve">•  Fatturabile 1 sola volta
•  Prestazione del laboratorio odontotecnico fatturabile separatamente </t>
  </si>
  <si>
    <t>Terapia delle fratture</t>
  </si>
  <si>
    <t>Terapia conservativa delle fratture</t>
  </si>
  <si>
    <t>Zigomo, massiccio laterale</t>
  </si>
  <si>
    <t>Riduzione dello zigomo, dell'arco zigomatico, del complesso laterale del massiccio facciale</t>
  </si>
  <si>
    <t>Massiccio facciale centrale o centro-laterale, mascellare superiore e mandibola</t>
  </si>
  <si>
    <t>Riduzione strumentale del massiccio centrale incastrato</t>
  </si>
  <si>
    <t>Riduzione in caso di distrazione o di presenza di scalino</t>
  </si>
  <si>
    <t>Riduzione in caso di distrazione e incastro di frammenti</t>
  </si>
  <si>
    <t>Riduzione in caso di massiccia dislocazione, in frattura pluriframmentaria</t>
  </si>
  <si>
    <t>Terapia cruenta delle fratture</t>
  </si>
  <si>
    <t>Massiccio centrale, zigomo</t>
  </si>
  <si>
    <t>Supplemento per approccio per ogni singolo livello e per lato</t>
  </si>
  <si>
    <t>Supplemento per approccio per ogni singolo livello ((extra-/intraorale) e per lato (bicoronale = 2 lati).
Fatturabile al massimo 4 volte per seduta.</t>
  </si>
  <si>
    <t>Supplemento per approccio transcongiuntivale</t>
  </si>
  <si>
    <t>Fatturabile al massimo 2 volte per seduta.</t>
  </si>
  <si>
    <t>Mandibola</t>
  </si>
  <si>
    <t>Supplemento per approccio per ogni lato</t>
  </si>
  <si>
    <t>Misure supplementari</t>
  </si>
  <si>
    <t>Decompressione dell'orbita</t>
  </si>
  <si>
    <t>Decompressione del nervo ottico</t>
  </si>
  <si>
    <t>Fissazione del legamento cantale</t>
  </si>
  <si>
    <t>Drenaggio del seno mascellare per via transnasale</t>
  </si>
  <si>
    <t>Tamponamento del seno mascellare, emostasi dell'arteria mascellare per via transsinusale</t>
  </si>
  <si>
    <t>Revisione chirurgica con emostasi di un'emorragia postoperatoria</t>
  </si>
  <si>
    <t>Osteosintesi</t>
  </si>
  <si>
    <t xml:space="preserve">• Per sito di osteosintesi rispetto all'occlusione. nell'ambito delle terapie delle fratture per la riduzione e l'osteosintesi. Nell'ambito di osteotomie per un approccio allargato, la mobilizzazione e lo spostamento dei frammenti secondo il piano operatorio, la riduzione secondo le misurazioni, la fissazione provvisoria e l'osteosintesi.
• Per sito di osteosintesi rispetto all'occlusione non possono essere combinate le cifre del capitolo 06.03 'Terapia delle fratture' e del capitolo 06.05 'Osteosintesi'. </t>
  </si>
  <si>
    <t>Cerchiaggio o fissazione con filo transmascellare o perimandibolare, per sito</t>
  </si>
  <si>
    <t>Legatura di sospensione interscheletrica</t>
  </si>
  <si>
    <t>Osteosintesi con filo metallico</t>
  </si>
  <si>
    <t>Fissatore esterno o craniofissatore esterno</t>
  </si>
  <si>
    <t>Trattamento chirurgico di una pseudartrosi tramite osteosintesi</t>
  </si>
  <si>
    <t xml:space="preserve">Fatturabile al massimo 1 volte per seduta.
Prestazione del laboratorio odontotecnico fatturabile separatamente </t>
  </si>
  <si>
    <t>Ricostruzione della mandibola in caso di perdita della continuità</t>
  </si>
  <si>
    <t>Rimozione del materiale di osteosintesi, per zona di intervento</t>
  </si>
  <si>
    <t>Trapianti</t>
  </si>
  <si>
    <t>Ossa e cartilagine</t>
  </si>
  <si>
    <t>Prelievo di osso e di cartilagine per il trapianto</t>
  </si>
  <si>
    <t>Ricostruzione dei contorni, compresa la modellazione della loggia e dell'innesto</t>
  </si>
  <si>
    <t>Riduzione di una lussazione</t>
  </si>
  <si>
    <t>Estirpazione disco e/o del capitello; artroplastica modellante, per lato</t>
  </si>
  <si>
    <t>Resezione del processo muscolare, per lato</t>
  </si>
  <si>
    <t>Operazione di un'anchilosi compresa l'estirpazione del capitello o plastica legamentare o operazione per lussazione abituale, per lato</t>
  </si>
  <si>
    <t>• Prelievo di osso vedi cifra 4.3600 
• Modellamento del trapianto vedi cifra 4.3610</t>
  </si>
  <si>
    <t>Artroscopia diagnostica</t>
  </si>
  <si>
    <t>Artroscopia terapeutica</t>
  </si>
  <si>
    <t>Infezione, corpi estranei</t>
  </si>
  <si>
    <t>Ossa</t>
  </si>
  <si>
    <t>Curettaggio di un focolaio osteomielitico</t>
  </si>
  <si>
    <t>Decorticazione in casi di osteomielite o radioosteomielite</t>
  </si>
  <si>
    <t>Parti molli</t>
  </si>
  <si>
    <t>Revisione chirurgica in estesi flemmoni del viso e del collo di origine dentigera che si estendono oltre la loggia</t>
  </si>
  <si>
    <t>Tumori del cavo orale e dei mascellari</t>
  </si>
  <si>
    <t>Tumori benigni</t>
  </si>
  <si>
    <t>Asportazione chirurgica di tumori benigni del cavo orale e/o dei mascellari con diametro superiore a 1 cm</t>
  </si>
  <si>
    <t>Tumori maligni</t>
  </si>
  <si>
    <t>Asportazione chirurgica di tumori maligni del cavo orale e/o dei mascellari degli stadi T1 fino a T3</t>
  </si>
  <si>
    <t>Asportazione chirurgica di tumori maligni del cavo orale e/o dei mascellari con infiltrazione delle strutture adiacenti, stadio T4</t>
  </si>
  <si>
    <t>Asportazione chirurgica di tumori maligni del cavo orale e/o dei mascellari con contemporanea resezione del mascellare</t>
  </si>
  <si>
    <t>Ricostruzione della mandibola in caso di resezione con soluzione della continuità</t>
  </si>
  <si>
    <t xml:space="preserve">Prelievo di osso e modellamento vedi cifre 4.3600, 4.3610 </t>
  </si>
  <si>
    <t>Otturazione protesica dopo resezione, presa dell'impronta e posa</t>
  </si>
  <si>
    <t>Chirurgia preprotesica</t>
  </si>
  <si>
    <t>Plastica del pavimento orale con scissione del muscolo miloioideo</t>
  </si>
  <si>
    <t>Tuberoplastica con rimozione del processo pterigoideo, per lato</t>
  </si>
  <si>
    <t>Augmentoplastica della cresta alveolare con trapianto di osso e materiale alloplastico</t>
  </si>
  <si>
    <t>Supplemento per trapianto cutaneo</t>
  </si>
  <si>
    <t>Incluso trapianto e fissaggio della placca con 3 punti di fissaggio</t>
  </si>
  <si>
    <t>Seni mascellari</t>
  </si>
  <si>
    <t>Chiusura di una fistola oro-antrale di origine dentigera</t>
  </si>
  <si>
    <t>Applicabile come intervento secondario senza contemporanea estrazione chirurgia del dente</t>
  </si>
  <si>
    <t>Ghiandole saliari</t>
  </si>
  <si>
    <t>Asportazione chirurgica di un calcolo salivare per via endorale</t>
  </si>
  <si>
    <t>Endodonzia</t>
  </si>
  <si>
    <t>Vale limitatamente per al massimo 5 canali completamente otturati. Prima cura endodontica sempre con endometria. Altre cure si basano di regola sui dati esistenti dell'endometria.</t>
  </si>
  <si>
    <t>Incappucciamento e pulpotomia, otturazione esclusa</t>
  </si>
  <si>
    <t>Incappucciamento indiretto</t>
  </si>
  <si>
    <t>Incappucciamento diretto</t>
  </si>
  <si>
    <t>Pulpotomia; trapanazione d'urgenza e medicazione nella cavità pulpare</t>
  </si>
  <si>
    <t>Cura endodotica in più sedute, con endometria, otturazione esclusa</t>
  </si>
  <si>
    <t>Estirpazione della polpa e prima preparazione canalare, medicazione compresa</t>
  </si>
  <si>
    <t>Estirpazione della polpa, prima preparazione del canale e medicazione, 1 canale</t>
  </si>
  <si>
    <t>Estirpazione della polpa, prima preparazione del canale e medicazione, 2 canali</t>
  </si>
  <si>
    <t>Estirpazione della polpa, prima preparazione del canale e medicazione, 3 canali</t>
  </si>
  <si>
    <t>Medicazione canalare, preparazione compresa</t>
  </si>
  <si>
    <t>Preparazione del canale e medicazione, rilevamento nuovi dati endometrici, 1 canale</t>
  </si>
  <si>
    <t>Preparazione del canale e medicazione, con dati endometrici esistenti, 1 canale</t>
  </si>
  <si>
    <t xml:space="preserve">Preparazione del canale e medicazione, rilevamento nuovi dati endometrici, 2 canali </t>
  </si>
  <si>
    <t>Preparazione del canale e medicazione, con dati endometrici esistenti, 2 canali</t>
  </si>
  <si>
    <t xml:space="preserve">Preparazione del canale e medicazione, rilevamento nuovi dati endometrici, 3 canali </t>
  </si>
  <si>
    <t>Preparazione del canale e medicazione, con dati endometrici esistenti, 3 canali</t>
  </si>
  <si>
    <t>+ Preparazione del canale e medicazione, rilevamento nuovi dati endometrici, ogni ulteriore canale</t>
  </si>
  <si>
    <t>+ Preparazione del canale e con dati endometrici esistenti, ogni ulteriore canale</t>
  </si>
  <si>
    <t>Otturazione canalare</t>
  </si>
  <si>
    <t>Otturazione canalare, rilevamento nuovi dati endometrici, 1 canale</t>
  </si>
  <si>
    <t>Otturazione canalare, con dati endometrici esistenti, 1 canale</t>
  </si>
  <si>
    <t>Otturazione canalare, rilevamento nuovi dati endometrici, 2 canali</t>
  </si>
  <si>
    <t>Otturazione canalare, con dati endometrici esistenti, 2 canali</t>
  </si>
  <si>
    <t xml:space="preserve">Otturazione canalare, rilevamento nuovi dati endometrici, 3 canali </t>
  </si>
  <si>
    <t>Otturazione canalare, con dati endometrici esistenti, 3 canali</t>
  </si>
  <si>
    <t>+ Otturazione canalare, rilevamento nuovi dati endometrici, ogni ulteriore canale</t>
  </si>
  <si>
    <t>+ Otturazione canalare, con dati endometrici esistenti, ogni ulteriore canale</t>
  </si>
  <si>
    <t>Cura endodotica in una seduta, con endometria, otturazione esclusa</t>
  </si>
  <si>
    <t>Cura endodontica in una seduta, con endometria, 1 canale</t>
  </si>
  <si>
    <t>Cura endodontica in una seduta, con endometria, 2 canali</t>
  </si>
  <si>
    <t>Cura endodontica in una seduta, con endometria, 3 canali</t>
  </si>
  <si>
    <t>+ Cura endodontica in una seduta, con endometria, ogni ulteriore canale</t>
  </si>
  <si>
    <t>Revisioni</t>
  </si>
  <si>
    <t>Revisione laboriosa e rimozione di corpi estranei dai canali radicolari, ogni 5 minuti</t>
  </si>
  <si>
    <t>Apecificazione o otturazione di perforazioni</t>
  </si>
  <si>
    <t>Sbiancamento dei denti</t>
  </si>
  <si>
    <t>Sbiancamento di denti devitali</t>
  </si>
  <si>
    <t>• Otturazione provvisoria, preparazione e medicazione incluse
• Diga esclusa
• Per ogni dente e seduta
• Fatturabili al massimo 3 sedute per dente</t>
  </si>
  <si>
    <t>Sbiancamento di denti vitali a domicilio (homebleaching), per mascella</t>
  </si>
  <si>
    <t xml:space="preserve">• Ferula termoplastica e istruzioni incluse
• Materiale con posizione cluster (Cap. 20) fatturabile separatamente
• Prestazione del laboratorio odontotecnico fatturabile separatamente </t>
  </si>
  <si>
    <t>• Diga esclusa
• Dispendio di tempo effettivo d'impiego dell'agente, ogni 5 minuti</t>
  </si>
  <si>
    <t>Controllo successivo di denti sbiancati</t>
  </si>
  <si>
    <t>Odontoiatria conservativa</t>
  </si>
  <si>
    <t>Otturazioni provvisorie</t>
  </si>
  <si>
    <t>Otturazione provvisoria (otturazione rapida)</t>
  </si>
  <si>
    <t>Cemento vetroionomerico, a una superficie</t>
  </si>
  <si>
    <t>Cemento vetroionomerico, a due superfici</t>
  </si>
  <si>
    <t>Cemento vetroionomerico, a tre superfici</t>
  </si>
  <si>
    <t>Otturazioni in amalgama, sottofondo e lucidatura esclusi</t>
  </si>
  <si>
    <t>In caso di più otturazioni nella medesima seduta, si fattura la più cara come prima otturazione</t>
  </si>
  <si>
    <t>Vale anche per i denti decidui
In caso di più otturazioni nella medesima seduta, si fattura la più cara come prima otturazione</t>
  </si>
  <si>
    <t>Otturazione in amalgama, a due superfici</t>
  </si>
  <si>
    <t>Otturazione in amalgama, a tre superfici</t>
  </si>
  <si>
    <t>+ Ricostruzione in amalgama di cuspidi, ogni ulteriore nella medesima seduta e nel medesimo quadrante</t>
  </si>
  <si>
    <t>Lucidatura di otturazioni in amalgama</t>
  </si>
  <si>
    <t>Lucidatura di otturazione in amalgama, a 1 o 2 superfici</t>
  </si>
  <si>
    <t>Lucidatura di otturazioni in amalgama, a 3 o più superfici</t>
  </si>
  <si>
    <t>Lucidatura e rimodellazione di una vecchia otturazione in amalgama, per otturazione</t>
  </si>
  <si>
    <t>Otturazioni in composito, adesivo escluso, sottofondo escluso, lucidatura compresa</t>
  </si>
  <si>
    <t>Otturazione in composito, a 1 superficie</t>
  </si>
  <si>
    <t>Otturazione in composito interdentale anteriore</t>
  </si>
  <si>
    <t xml:space="preserve">• In caso di ricostruzione di una corona si fattura 2 volte la cifra 4.5390
• In casi giustificati in aggiunta la cifra 4.7700 </t>
  </si>
  <si>
    <t>Otturazione in composito su premolare/molare deciduo, a due superfici</t>
  </si>
  <si>
    <t>+ Otturazione in composito, premolare/molare deciduo, a due superfici,  ogni ulteriore nella medesima seduta e nel medesimo sestante</t>
  </si>
  <si>
    <t>Otturazione in composito, molare, a due superfici</t>
  </si>
  <si>
    <t>Otturazione in composito su premolare/molare deciduo, a tre superfici</t>
  </si>
  <si>
    <t>+ Otturazione in composito, premolare/molare deciduo, a tre superfici, ogni ulteriore nella medesima seduta e nel medesimo sestante</t>
  </si>
  <si>
    <t>Otturazione in composito, molare, a tre superfici</t>
  </si>
  <si>
    <t>Ricostruzione in composito di cuspidi premolare/molare deciduo</t>
  </si>
  <si>
    <t>+ Ricostruzione in composito di cuspidi premolare/molare deciduo, ogni ulteriore nella medesima seduta e nel medesimo sestante</t>
  </si>
  <si>
    <t>Ricostruzione in composito di 1 o 2 cuspidi, molare</t>
  </si>
  <si>
    <t>+ Ricostruzione in composito di 1 o 2 cuspidi, molare, ogni ulteriore nelle medesima seduta e nel medesimo sestante</t>
  </si>
  <si>
    <t>Ricostruzione in composito di 3 o 4 cuspidi, molare</t>
  </si>
  <si>
    <t>+ Ricostruzione in composito di 3 o 4 cuspidi, molare, ogni ulteriore nelle medesima seduta e nel medesimo sestante</t>
  </si>
  <si>
    <t>Intarsi indiretti in ceramica o composito, adesivo escluso</t>
  </si>
  <si>
    <t>I lavori di ceramica sono considerati economici e adeguati solo in dentature prive di carie o risanate</t>
  </si>
  <si>
    <t>Intarsio indiretto in ceramica o composito, a una superficie</t>
  </si>
  <si>
    <t>Intarsio indiretto in ceramica o composito, a due superfici</t>
  </si>
  <si>
    <t>Intarsi diretti in ceramica o composito, adesivo escluso</t>
  </si>
  <si>
    <t>Intarsio Cerec, a una superficie</t>
  </si>
  <si>
    <t>Intarsio Cerec, a due superfici</t>
  </si>
  <si>
    <t xml:space="preserve">Intarsio Cerec, a tre superfici </t>
  </si>
  <si>
    <t>Overlay Cerec</t>
  </si>
  <si>
    <t>Intarsio in composito, diretto, una superficie</t>
  </si>
  <si>
    <t>Non è pagato dagli assicuratori</t>
  </si>
  <si>
    <t>Intarsio in composito, diretto, due superfici</t>
  </si>
  <si>
    <t>Intarsio in composito, diretto, tre superfici</t>
  </si>
  <si>
    <t>Faccette vestibolari, adesivo escluso</t>
  </si>
  <si>
    <t>Faccetta preconfezionata in composito, per ogni faccetta</t>
  </si>
  <si>
    <t>Faccetta preconfezionata in porcellana, per ogni faccetta</t>
  </si>
  <si>
    <t>Faccetta in composito o porcellana confezionata in laboratorio, per ogni faccetta</t>
  </si>
  <si>
    <t xml:space="preserve">• Conteggiabile solo previa consultazione degli assicuratori
• Prestazione del laboratorio odontotecnico fatturabile separatamente </t>
  </si>
  <si>
    <t>Rivestimento diretto in composito senza faccetta</t>
  </si>
  <si>
    <t>Faccetta Cerec</t>
  </si>
  <si>
    <t>Tecnica adesiva e sigillatura</t>
  </si>
  <si>
    <t>Mordenzatura dello smalto e applicazione dell'adesivo</t>
  </si>
  <si>
    <t>Vale anche per la cementazione adesiva</t>
  </si>
  <si>
    <t>Condizionamento della dentina e applicazione dell'adesivo dentinale</t>
  </si>
  <si>
    <t>Sigillatura dei solchi, per dente</t>
  </si>
  <si>
    <t>Sigillatura estesa dei solchi, per dente</t>
  </si>
  <si>
    <t>Otturazioni in oro</t>
  </si>
  <si>
    <t>Intarsio in oro, indiretto, a una superficie</t>
  </si>
  <si>
    <t>Intarsio in oro, indiretto, a due superfici</t>
  </si>
  <si>
    <t>Intarsio in oro, indiretto, a tre superfici o con ricopertura di cuspidi</t>
  </si>
  <si>
    <t>Inserimento di perni e viti</t>
  </si>
  <si>
    <t>Perno canalare, per ogni perno</t>
  </si>
  <si>
    <t>Vite canalare, per ogni vite</t>
  </si>
  <si>
    <t>Sottofondi</t>
  </si>
  <si>
    <t>Sottofondo in cemento</t>
  </si>
  <si>
    <t>Liner, lacca</t>
  </si>
  <si>
    <t xml:space="preserve">Non può essere fatturato in aggiunta alle cifre 4.5800, 4.5810 </t>
  </si>
  <si>
    <t>Protesi</t>
  </si>
  <si>
    <r>
      <t xml:space="preserve">Protesi totale superiore </t>
    </r>
    <r>
      <rPr>
        <b/>
        <sz val="10"/>
        <color theme="1"/>
        <rFont val="Verdana"/>
        <family val="2"/>
      </rPr>
      <t>o</t>
    </r>
    <r>
      <rPr>
        <sz val="10"/>
        <color theme="1"/>
        <rFont val="Verdana"/>
        <family val="2"/>
      </rPr>
      <t xml:space="preserve"> inferiore</t>
    </r>
  </si>
  <si>
    <t xml:space="preserve">• Progettazione, orientamento del paziente, prima impronta, impronta del mascellare antagonista, determinazione della relazione verticale, scelta della forma e del colore dei denti, montaggio individuale, prova dei frontali e prova generale, consegna istruzioni per l'uso e per l'igiene
• Impronta individuale definitiva e presa del morso esclusi
• Prestazione del laboratorio odontotecnico fatturabile separatamente </t>
  </si>
  <si>
    <t>Protesi totale immediata</t>
  </si>
  <si>
    <t xml:space="preserve">Progettazione, orientamento del paziente, prima impronta, impronta del mascellare antagonista, determinazione della relazione verticale, scelta della forma e del colore dei denti, consegna, istruzioni per l'uso e per l'igiene
• Presa del morso esclusa
• Prestazione del laboratorio odontotecnico fatturabile separatamente </t>
  </si>
  <si>
    <t>Protesi parziale</t>
  </si>
  <si>
    <t xml:space="preserve">• Progettazione, orientamento del paziente, prima impronta, impronta del mascellare antagonista, determinazione della relazione verticale, consegna, istruzioni per l'uso e per l'igiene. 
• Registrazione in centrica esclusa (può essere conteggiata unicamente se i modelli non sono perfettamente articolabili);
• Ganci e denti inclusi; p. es. confezione d'un provvisorio dopo un infortunio
• Prestazione del laboratorio odontotecnico fatturabile separatamente </t>
  </si>
  <si>
    <t>Protesi in resina con più di due ganci in filo metallico o con ganci fusi</t>
  </si>
  <si>
    <t xml:space="preserve">• Progettazione, orientamento del paziente, prima impronta, impronta del mascellare antagonista, scelta del colore e dalla forma dei denti, determinazione della relazione verticale, ganci fusi o in filo metallico, consegna, istruzioni per l'uso e per l'igiene 
• Registrazione in centrica esclusa 
• Prestazione del laboratorio odontotecnico fatturabile separatamente </t>
  </si>
  <si>
    <t>Protesi scheletrata</t>
  </si>
  <si>
    <t xml:space="preserve">• Progettazione, orientamento del paziente, prima impronta, impronta del mascellare antagonista, scelta del colore e dalla forma dei denti, determinazione della relazione verticale, progettazione dello scheletrato sul modello e al parallelometro, disegno dello scheletrato, molaggio, preparazione per i ganci, prova dello scheletrato, prova generale, consegna, istruzioni per l'uso e per l'igiene
• Impronta individuale defintiva e presa del morso esclusi
• Prestazione del laboratorio odontotecnico fatturabile separatamente </t>
  </si>
  <si>
    <t>Protesi ibrida</t>
  </si>
  <si>
    <t xml:space="preserve">• Si applica solamente alle protesi con elementi metallici fusi e modellati ai sensi della perioprotesi
• Comprende: prestazioni pari alla cifra 4.6000 e la progettazione dello scheletrato, il disegno dello scheletrato e la prova dello scheletrato
• Impronta individuale definitiva e presa del morso esclusi
• Inoltre si possono fatturare le cifre 4.6200, 4.6210, 4.6220 e 4.7060 
•  Prestazione del laboratorio odontotecnico fatturabile separatamente 
</t>
  </si>
  <si>
    <t>Accessori</t>
  </si>
  <si>
    <t>Montaggio diretto della retenzione, per ogni elemento</t>
  </si>
  <si>
    <t>Montaggio indiretto di un ancoraggio ritentivo o resiliente</t>
  </si>
  <si>
    <t xml:space="preserve">• Cappa radicolare esclusa
• Prestazione del laboratorio odontotecnico fatturabile separatamente </t>
  </si>
  <si>
    <t>Impronta con portaimpronta individuale per protesi totale</t>
  </si>
  <si>
    <t>Impronta con portaimpronta individuale per protesi parziale</t>
  </si>
  <si>
    <t>Impronta in compressione</t>
  </si>
  <si>
    <t xml:space="preserve">• Compreso il metodo Altered Cast
• Prestazione del laboratorio odontotecnico fatturabile separatamente </t>
  </si>
  <si>
    <t>Determinazione della relazione verticale</t>
  </si>
  <si>
    <t>La cifra 4.6330 può essere fatturata solo se non è già compresa nei capitolo 09.01 Protesi totale, 09.02 Protesi parziale, 09.03 protesi ibrida (cifre da 4.6000 a 4.6150 compresa)</t>
  </si>
  <si>
    <t>Scelta del colore e della forma</t>
  </si>
  <si>
    <t>La cifra 4.6340 può essere fatturata solo se non è già compresa nei capitolo 09.01 Protesi totale, 09.02 Protesi parziale, 09.03 protesi ibrida (cifre da 4.6000 a 4.6150 compresa)</t>
  </si>
  <si>
    <t>Montaggio diagnostico in articolatore</t>
  </si>
  <si>
    <t>La cifra 4.6350 può essere fatturata solo se non è già compresa nei capitolo 09.01 Protesi totale, 09.02 Protesi parziale, 09.03 protesi ibrida (cifre da 4.6000 a 4.6150 compresa)</t>
  </si>
  <si>
    <t>Montaggio individuale al paziente</t>
  </si>
  <si>
    <t>La cifra 4.6360 può essere fatturata solo se non è già compresa nei capitolo 09.01 Protesi totale, 09.02 Protesi parziale, 09.03 protesi ibrida (cifre da 4.6000 a 4.6150 compresa)</t>
  </si>
  <si>
    <t>Prova dei frontali in protesi parziale</t>
  </si>
  <si>
    <t>La cifra 4.6370 può essere fatturata solo se non è già compresa nei capitolo 09.01 Protesi totale, 09.02 Protesi parziale, 09.03 protesi ibrida (cifre da 4.6000 a 4.6150 compresa)</t>
  </si>
  <si>
    <t>La cifra 4.6380 può essere fatturata solo se non è già compresa nei capitolo 09.01 Protesi totale, 09.02 Protesi parziale, 09.03 protesi ibrida (cifre da 4.6000 a 4.6150 compresa)</t>
  </si>
  <si>
    <t>Controllo con ritocchi</t>
  </si>
  <si>
    <t>Controllo senza ritocchi</t>
  </si>
  <si>
    <t>Riparazione senza impronta, senza ispezione</t>
  </si>
  <si>
    <t>Riparazione senza impronta, con ispezione</t>
  </si>
  <si>
    <t>Riparazione con impronta</t>
  </si>
  <si>
    <t>• Non combinabile nella stessa seduta, con ribasamento 
• Supplemento per nuovo gancio conformemente alla cifra 4.6540; 
• Supplemento per dente conformemente alla cifra 4.6550
• Prestazione del laboratorio odontotecnico fatturabile separatamente</t>
  </si>
  <si>
    <t>Riparazione con impronta e contromodello</t>
  </si>
  <si>
    <t>• Non combinabile nella stessa seduta, con ribasamento 
• Supplemento per nuovo gancio conformemente alla cifra 4.6540; 
• Supplemento per dente conformemente alla cifra 4.6550 
• Eventuale presa del morso fatturabile in aggiunta
• Prestazione del laboratorio odontotecnico fatturabile separatamente</t>
  </si>
  <si>
    <t xml:space="preserve">Riparazione, supplemento per gancio </t>
  </si>
  <si>
    <t>• Si applica unicamente alle riparazioni e alle modifiche
• Prestazione del laboratorio odontotecnico fatturabile separatamente</t>
  </si>
  <si>
    <t>Riparazione, supplemento per dente</t>
  </si>
  <si>
    <t>Aggiunta provvisoria di un dente, impronta preliminare inclusa</t>
  </si>
  <si>
    <t xml:space="preserve"> Impronta preliminare inclusa</t>
  </si>
  <si>
    <t>Ribasamenti</t>
  </si>
  <si>
    <t>Ribasamento indiretto protesi totale</t>
  </si>
  <si>
    <t>Ribasamento indiretto protesi parziale</t>
  </si>
  <si>
    <t>Ribasamento diretto protesi totale</t>
  </si>
  <si>
    <t>Ribasamento diretto protesi parziale</t>
  </si>
  <si>
    <t>Condizionamento o ribasamento provvisorio della protesi</t>
  </si>
  <si>
    <t>Ribasamento provvisorio di una protesi</t>
  </si>
  <si>
    <t>Ribasamento provvisorio di una protesi inclusa polimerizzazione sotto pressione</t>
  </si>
  <si>
    <t>Corone e ponti</t>
  </si>
  <si>
    <t>Nelle cifre di questo capitolo sono compresi, a seconda dei metodi impiegati: 
La pianificazione del lavoro, la preparazione, l'impronta, il contromodello, la prova (prova dell'armatura, della prima cottura, della glasatura), la cementazione definitiva (anche adesiva), la cementazione dei provvisori 
Impronte: 
Nelle prestazioni elencate in questo capitolo sono comprese le impronte, secondo i diversi metodi, e le ripetizioni, che non possono quindi essere fatturate separatamente. Ciò vale anche per l'impronta del mascellare antagonista, l'impronta con il portaimpronta individuale o con anello di rame. 
I perni forniti direttamente dal medico dentista, vanno fatturati separatamente dal medico dentista (come le prestazioni odontotecniche). I perni in ossido di zirconio e le ricostruzioni in ceramica solo previo accordo da parte degli assicuratori. 
Presa del morso: Conformemente al capitolo 01.14
I lavori di ceramica sono considerati economici e adeguati solo in dentature prive di carie o risanate</t>
  </si>
  <si>
    <t>Corone</t>
  </si>
  <si>
    <t>Cappa radicolare a perno</t>
  </si>
  <si>
    <t>Elemento ritentivo su impianto</t>
  </si>
  <si>
    <t xml:space="preserve">Non vale per gli elementi di ritenzione prefabbricati (altrimenti cifra 4.2580)
Prestazione del laboratorio odontotecnico fatturabile separatamente </t>
  </si>
  <si>
    <t xml:space="preserve">• Le assicurazioni sociali autorizzano le spalle in ceramica solo nella regione 15 - 25 (in caso di premolari mancanti e spazi chiusi nella regione 16 - 26), corone in ceramica piena solo nella regione 13 - 23 su denti con ricostruzioni prive di metallo
• Corone in ossido di zirconio-ceramica nell'intera mascella alla presenza di una chiara indicazione fatturabili solo previa consultazione delle assicurazioni 
• Prestazione del laboratorio odontotecnico fatturabile separatamente </t>
  </si>
  <si>
    <t>Altre corone</t>
  </si>
  <si>
    <t xml:space="preserve">• Intervallo PP: il numero dei punti dipende dal genere del trattamento - copre tutte le varianti dalla corona parziale fino alla corona telescopica. 
• Prestazione del laboratorio odontotecnico fatturabile separatamente </t>
  </si>
  <si>
    <t>Corona su impianto</t>
  </si>
  <si>
    <t>Corona Cerec</t>
  </si>
  <si>
    <t xml:space="preserve">• Glasatura eseguita in chairside o caratterizzazione per le corone nella zona da 15 a 25 può essere fattura dal dentista secondo la cifra 0185.1 oppure 0186.1 della tariffa per lavori di odontotecnica
• Registrazione del morso secondo cifra 4.0750 </t>
  </si>
  <si>
    <t>Elementi intermedi/di estensione</t>
  </si>
  <si>
    <t>Elemento intermedio/di estensione senza incrostazione</t>
  </si>
  <si>
    <t>Elemento intermedio/di estensione con incrostazione</t>
  </si>
  <si>
    <t>Corona ceramo-metallica o elemento intermedio/di estensione ceramico</t>
  </si>
  <si>
    <t xml:space="preserve">• Per ogni elemento intermedio
• Prestazione del laboratorio odontotecnico fatturabile separatamente </t>
  </si>
  <si>
    <t>Ponti adesivi</t>
  </si>
  <si>
    <t>Ponte adesivo/di estensione, 1 pilastro</t>
  </si>
  <si>
    <t>• Indipendentemente dal numero di elementi intermedi
• Prestazione del laboratorio odontotecnico fatturabile separatamente</t>
  </si>
  <si>
    <t>Attacco adesivo</t>
  </si>
  <si>
    <t xml:space="preserve">• Ogni ulteriore attacco cifra 4.7160
• Prestazione del laboratorio odontotecnico fatturabile separatamente </t>
  </si>
  <si>
    <t>Provvisori</t>
  </si>
  <si>
    <t>Provvisori a breve termine</t>
  </si>
  <si>
    <t>Corona in acciaio preconfezionata</t>
  </si>
  <si>
    <t>Vale anche per i molari decidui</t>
  </si>
  <si>
    <t>Corona in resina preconfezionata</t>
  </si>
  <si>
    <t>Vale anche per corone in resina fabbricate con il metodo diretto in pedodonzia</t>
  </si>
  <si>
    <t>Corona provvisoria in resina per mezzo di impronta preliminare</t>
  </si>
  <si>
    <t>Corona provvisoria in resina confezionata in laboratorio</t>
  </si>
  <si>
    <t>Ponte provvisorio di 3 elementi per mezzo di impronta preliminare</t>
  </si>
  <si>
    <t xml:space="preserve">Non fatturabile se seguito dalla cifra 4.7260 </t>
  </si>
  <si>
    <t>Riparazione di un provvisorio</t>
  </si>
  <si>
    <t>Provvisori a lungo termine</t>
  </si>
  <si>
    <t>Corona in resina, corona a perno in resina</t>
  </si>
  <si>
    <t>Ponte in resina di 3 elementi</t>
  </si>
  <si>
    <t>Ricostruzione del moncone</t>
  </si>
  <si>
    <t>Perno-moncone fuso, metodo diretto</t>
  </si>
  <si>
    <t>Perno-moncone fuso, metodo indiretto</t>
  </si>
  <si>
    <t>Ricostruzione con materiale plastico</t>
  </si>
  <si>
    <t xml:space="preserve">• Adesivo dentinale escluso 
• Per il perno o la vite vedi cifre 4.5910, 4.5920 </t>
  </si>
  <si>
    <t>Cementazione</t>
  </si>
  <si>
    <t xml:space="preserve">La cementazione provvisoria viene onorata dalle assicurazioni solo in casi fondati sotto l'aspetto medico. </t>
  </si>
  <si>
    <t>Cementazione provvisoria, per ogni pilastro</t>
  </si>
  <si>
    <t xml:space="preserve">Ricementazione di corona singola, faccetta ecc. </t>
  </si>
  <si>
    <t>Rimozione di un ponte di 3 elementi cementato provvisoriamente, per ogni ponte</t>
  </si>
  <si>
    <t>Ricementazione di un ponte di 3 elementi, per ogni ponte</t>
  </si>
  <si>
    <t>Impronta di riposizionamento</t>
  </si>
  <si>
    <t xml:space="preserve">Per principio già contenuta nelle prestazioni. Trova utilizzo separatamente o in caso di modifiche di manufatti protesici. </t>
  </si>
  <si>
    <t>Prova di una cappa di riporto, per ogni cappa</t>
  </si>
  <si>
    <t xml:space="preserve">• Non si applica alle prove di cappe primarie
• Prestazione del laboratorio odontotecnico fatturabile separatamente </t>
  </si>
  <si>
    <t>Prova supplementare di cappa radicolare, per ogni cappa</t>
  </si>
  <si>
    <t xml:space="preserve">• Fatturabile solo quando sono effettivamente necessarie più di 2 prove di cappe radicolari per l'esecuzione dei lavori protesici. 
• Prestazione del laboratorio odontotecnico fatturabile separatamente </t>
  </si>
  <si>
    <t>Trattamento di moncone vitale, per ogni moncone</t>
  </si>
  <si>
    <t>Riempimento di una lesione dentinale</t>
  </si>
  <si>
    <t>Per grosse lesioni, analogamente ad un'otturazione</t>
  </si>
  <si>
    <t>Scelta del colore</t>
  </si>
  <si>
    <t>Saldatura senza segatura, per ogni punto di saldatura</t>
  </si>
  <si>
    <t>Saldatura con segatura, per ogni punto di saldatura</t>
  </si>
  <si>
    <t xml:space="preserve">• Quantità massima di punti di saldatura fatturabile: numero di pilasti meno 1
• Prestazione del laboratorio odontotecnico fatturabile separatamente </t>
  </si>
  <si>
    <t>Montaggio di culissi, ancoraggi fresati, viti o barre, per ogni pilastro risp. elemento</t>
  </si>
  <si>
    <t xml:space="preserve">• Una scanalatura conta come 1 elemento. Per ogni pilastro possono essere fatturati al massimo 2 elementi fresati. La fresatura per un attacco telescopico ('Amsterdam' e simili) può essere fatturata una sola volta. 
• Non fatturabile per l'avvitamento di corone su impianti
• Prestazione del laboratorio odontotecnico fatturabile separatamente </t>
  </si>
  <si>
    <t>Supplemento per adattamento di una corona sotto un gancio preesistente</t>
  </si>
  <si>
    <t>Controllo di corone e ponti complessi</t>
  </si>
  <si>
    <t>Riparazioni di corone e ponti</t>
  </si>
  <si>
    <t>Sostituzione di una incrostazione</t>
  </si>
  <si>
    <t>Ricementazione di un ponte adesivo, per ogni pilastro</t>
  </si>
  <si>
    <t xml:space="preserve">• Adesivo incluso
• Fatturazione plurima solo previa consultazione degli assicuratori
• Prestazione del laboratorio odontotecnico fatturabile separatamente </t>
  </si>
  <si>
    <t>Rimozione di un intarsio in oro, di una corona risp. separazione di punti di connessione o di saldatura</t>
  </si>
  <si>
    <t xml:space="preserve">Vale anche per la rimozione di corone e ponti cementati definitivamente allo scopo di essere riutilizzati (Coronaflex) </t>
  </si>
  <si>
    <t>Rimozione di un perno o di una vite</t>
  </si>
  <si>
    <t>Ortognatodonzia</t>
  </si>
  <si>
    <t>Reperto e piano di cura d'ortognatodonzia</t>
  </si>
  <si>
    <t>Prima valutazione e orientamento</t>
  </si>
  <si>
    <t>Anamnesi ortognatodontica</t>
  </si>
  <si>
    <t>Anamnesi generale e particolare</t>
  </si>
  <si>
    <t>Stato attuale con igiene orale</t>
  </si>
  <si>
    <t>• Quadro clinico generale
• Quadro particolare, extraorale e intraorale</t>
  </si>
  <si>
    <t>Labbra, lingua, guance, muscolatura e articolazione temporo-mascellare</t>
  </si>
  <si>
    <t>Diagnosi di collaborazione</t>
  </si>
  <si>
    <t xml:space="preserve">Certificati, rapporti, consulenze, radiografie, impronte, fotografie, e presa del morso vedi capitolo 01 'Prestazioni interdisciplinari' </t>
  </si>
  <si>
    <t>Colloquio con paziente/genitori</t>
  </si>
  <si>
    <t>Valutazione dello spazio</t>
  </si>
  <si>
    <t>Confezione di un set up diagnostico</t>
  </si>
  <si>
    <t>Tracciato della teleradiografia</t>
  </si>
  <si>
    <t xml:space="preserve">• Inclusi misurazione degli angoli oppure analisi della teleradiografia assistita da computer 
• Da applicare per la valutazione AI
• Non cumulabile con la cifra 4.8090  </t>
  </si>
  <si>
    <t>Set up cefalometrico, sovrapposizione</t>
  </si>
  <si>
    <t xml:space="preserve">• Non cumulabile con la cifra 4.8080 </t>
  </si>
  <si>
    <t>Piano di cura per apparecchio amovibile o fisso</t>
  </si>
  <si>
    <t>Fatturabile al massimo 1 volta per tipo di apparecchio</t>
  </si>
  <si>
    <t>Istruzione del paziente e dei genitori</t>
  </si>
  <si>
    <t>• fatturabile al massimo una volta per apparecchio
• Eccezione: cambiamenti essenziali dell'apparecchio che impongono un'ulteriore istruzione</t>
  </si>
  <si>
    <t>Apparecchi amovibili</t>
  </si>
  <si>
    <t>Placca di contenzione</t>
  </si>
  <si>
    <t>Apparecchio bimascellare</t>
  </si>
  <si>
    <t xml:space="preserve">Attivatore, Fränkel, bionator, Herbst amovibile e simili 
• Molaggio compreso
• Prestazione del laboratorio odontotecnico fatturabile separatamente </t>
  </si>
  <si>
    <t>Ferula di rialzo</t>
  </si>
  <si>
    <t>Posizionatore individuale</t>
  </si>
  <si>
    <t xml:space="preserve">• Osamu-Retainer e simili
• Prestazione del laboratorio odontotecnico fatturabile separatamente </t>
  </si>
  <si>
    <t>Trattamento di allineamento, caso semplice</t>
  </si>
  <si>
    <t>• Impronta individuale e consegna del primo paio di ferule
• Trattamento susseguente vedi cifra 4.8570 
• Fatturabile solo previa consultazione degli assicuratori
• Prestazione del laboratorio odontotecnico fatturabile separatamente</t>
  </si>
  <si>
    <t>Piano inclinato confezionato in bocca</t>
  </si>
  <si>
    <t>Fionda mentoniera preconfezionata</t>
  </si>
  <si>
    <t>Materiale fatturabile separatamente: CHF 51.40 (IVA inclusa)</t>
  </si>
  <si>
    <t>Dispositivo di trazione extraorale (headgear), anelli esclusi</t>
  </si>
  <si>
    <t>• Anelli fatturabili separatamente (cifra 4.8330) 
• Materiale fatturabile separatamente: CHF 36.60 (IVA inclusa)</t>
  </si>
  <si>
    <t xml:space="preserve">Growth-Guide-Appliance </t>
  </si>
  <si>
    <t>• Anelli fatturabili separatamente (cifra 4.8330) 
• Materiale fatturabile separatamente: CHF 127.00 (IVA inclusa)</t>
  </si>
  <si>
    <t>Materiale fatturabile separatamente: CHF 233.00 (IVA inclusa)</t>
  </si>
  <si>
    <t>Apparecchi fissi</t>
  </si>
  <si>
    <t>Legatura in ottone oppure separatore (De-Impactor) per la liberazione di denti parzialmente inclusi, per ogni spazio interdentale</t>
  </si>
  <si>
    <t>• Rimozione inclusa
• Non fatturabile se seguito dalla cifra 4.8330</t>
  </si>
  <si>
    <t>Adattare o cementare un anello</t>
  </si>
  <si>
    <t>• Inclusi pulizia e separazione
• Materiale fatturabile separatamente: CHF 20.95 (IVA inclusa)</t>
  </si>
  <si>
    <t>Incollatura diretta o indiretta di brackets o elementi ausiliari, per ogni bracket o elemento ausiliare</t>
  </si>
  <si>
    <t>Arco linguale o palatino adattato in bocca</t>
  </si>
  <si>
    <t>• Materiale fatturabile separatamente: CHF 10.20 (IVA inclusa)
• Anelli fatturabili in aggiunta (cifra 4.8330)</t>
  </si>
  <si>
    <t>Arco linguale o palatino confezionato in laboratorio</t>
  </si>
  <si>
    <t>• Anelli fatturabili separatamente (cifra 4.8330) 
• Prestazione del laboratorio odontotecnico fatturabile separatamente</t>
  </si>
  <si>
    <t xml:space="preserve">Lip bumper </t>
  </si>
  <si>
    <t xml:space="preserve">• Materiale fatturabile separatamente: CHF 14.55 (IVA inclusa)
• Anelli fatturabili in aggiunta (cifra 4.8330) </t>
  </si>
  <si>
    <t>Arco prefabbricato</t>
  </si>
  <si>
    <t>Legatura e slegatura compresi; tutti i materiali e tutte le dimensioni</t>
  </si>
  <si>
    <t>Arco individuale, semplice</t>
  </si>
  <si>
    <t>Arco individuale, complesso</t>
  </si>
  <si>
    <t>Arco metodo Burstone</t>
  </si>
  <si>
    <t>Incluso arco sezionale o arco per il torque</t>
  </si>
  <si>
    <t>• Legatura e slegatura dell'arco compresi; 
• Anelli/Brackets fatturabili in aggiunta (cifra 4.8330 e 4.8340 )</t>
  </si>
  <si>
    <t>Arco sezionale, senza piegatura</t>
  </si>
  <si>
    <t>• Anelli fatturabili in aggiunta (cifra 4.8330) 
• Arco sezionale passivo</t>
  </si>
  <si>
    <t>Arco di chiusura di spazi, con almeno tre anse</t>
  </si>
  <si>
    <t>Può essere applicato 1 sola volta per arcata in caso di estrazione</t>
  </si>
  <si>
    <t>Mantenitore di spazio</t>
  </si>
  <si>
    <t>• Anelli fatturabili in aggiunta (cifra 4.8330) 
• Arco sezionale passivo
• Prestazione del laboratorio odontotecnico fatturabile separatamente</t>
  </si>
  <si>
    <t>Retainer in filo metallico incollato, confezionato direttamente in bocca</t>
  </si>
  <si>
    <t>• Incollatura esclusa vedi cifra 4.8720 
• Fissaggio in seguito ad infortunio vedi capitolo 05.07 Fissaggi</t>
  </si>
  <si>
    <t>Retainer in filo metallico incollato, confezionato in laboratorio</t>
  </si>
  <si>
    <t>• Incollatura esclusa vedi cifra 4.8720 
• Impronte incluse
• Prestazione del laboratorio odontotecnico fatturabile separatamente</t>
  </si>
  <si>
    <t xml:space="preserve">Spring retainer </t>
  </si>
  <si>
    <t>Apparecchio per l'espansione forzata/distrattore</t>
  </si>
  <si>
    <t>• Anelli fatturabili in aggiunta (cifra 4.8330) 
• Prestazione del laboratorio odontotecnico fatturabile separatamente</t>
  </si>
  <si>
    <t xml:space="preserve">Apparecchio per l'espansione forzata, incollato </t>
  </si>
  <si>
    <t>Apparecchio di Herbst bimascellare, cementato</t>
  </si>
  <si>
    <t>Meccanismo di correzione intermascellare fisso, bilaterale</t>
  </si>
  <si>
    <t>• Materiale fatturabile separatamente: CHF 192.60 (IVA inclusa)
• Costo del materiale per paio</t>
  </si>
  <si>
    <t>Trattamento di allineamento con impronta di precisione e set up virtuale, realizzato da parte del curante</t>
  </si>
  <si>
    <t>Trattamento di allineamento, posa di fissazioni</t>
  </si>
  <si>
    <t>Trattamento di allineamento, seduta di controllo</t>
  </si>
  <si>
    <t>• Inclusa la consegna di aligner
• Conteggiabile solo previa consultazione degli assicuratori</t>
  </si>
  <si>
    <t>Controlli, modifiche, riparazioni</t>
  </si>
  <si>
    <t>Controllo ortodontico con semplice valutazione dell'andamento della cura</t>
  </si>
  <si>
    <t>P. es. criss cross, misurazione d'espansione e simili</t>
  </si>
  <si>
    <t>Controllo ortodontico, lavori di revisione</t>
  </si>
  <si>
    <t>• Cambio di catena elastica (p. es. Alastic), attivazione di molle, ganci, elementi di ancoraggio ecc. 
• Molaggio di denti decidui o rimozione di uno vacillante o riassorbito</t>
  </si>
  <si>
    <t>Slegatura e rilegatura di un arco o di un arco sezionale</t>
  </si>
  <si>
    <t>Incluse eventuali modifiche</t>
  </si>
  <si>
    <t>Riparazioni e modifiche senza impronta (p. es. inserimento di una molla o di un elemento)</t>
  </si>
  <si>
    <t xml:space="preserve">• Confezione compresa
• Prestazione del laboratorio odontotecnico fatturabile separatamente </t>
  </si>
  <si>
    <t>Riparazioni e modifiche con impronta</t>
  </si>
  <si>
    <t xml:space="preserve"> • Seduta per consegna: cifra 4.0240   
 • Prestazione del laboratorio odontotecnico fatturabile separatamente </t>
  </si>
  <si>
    <t>Ribasamento diretto di un apparecchio amovibile</t>
  </si>
  <si>
    <t>Applicazione di un rialzo occlusale</t>
  </si>
  <si>
    <t>Molaggio incluso</t>
  </si>
  <si>
    <t>Attivazione o modificazione dell'attivazione di un dispositivo bimascellare, direttamente al paziente</t>
  </si>
  <si>
    <t>Reincollatura di un bracket o di un elemento ausiliario</t>
  </si>
  <si>
    <t>Inclusi pulizia e mordenzatura</t>
  </si>
  <si>
    <t>Rimozione di un anello o di un elemento incollato/retainer per ogni punto di incollatura; rimozione di una microvite</t>
  </si>
  <si>
    <t>• Inclusi pulizia e lucidatura da parte del dentista
• Slegatura dell'arco compresa</t>
  </si>
  <si>
    <t>Incollatura per punto di fissaggio</t>
  </si>
  <si>
    <t>• Mordenzatura inclusa; 
• Solo per le cifre 4.2890, 4.8480, 4.8490</t>
  </si>
  <si>
    <t>Rimozione di un anello o di un elemento ausiliario, senza pulizia</t>
  </si>
  <si>
    <t xml:space="preserve">• Slegatura dell'arco compresa; 
• Pulizia dei denti da resti di cemento o composito da parte dell'igienista secondo cifra 4.1110 </t>
  </si>
  <si>
    <t>Cura ortodontica precoce delle schisi labio-palatine</t>
  </si>
  <si>
    <t>Consulto clinico o logopedico vedi capitolo 01.07 'Consulti'</t>
  </si>
  <si>
    <t>Portaimpronta individuale (schisi labio-palatina)</t>
  </si>
  <si>
    <t>Placca in resina molle, ribasata</t>
  </si>
  <si>
    <t>Lavori di revisione effettuati sulla placca</t>
  </si>
  <si>
    <t>Piccole riparazioni comprese</t>
  </si>
  <si>
    <t>Adattamento di una fasciatura extraorale</t>
  </si>
  <si>
    <t>Allacciamento chirurgico di un dente incluso</t>
  </si>
  <si>
    <t>Allacciamento chirurgico di un dente incluso, con attacco incollato</t>
  </si>
  <si>
    <t>Ancoraggi ossei</t>
  </si>
  <si>
    <t>Posa di una minivite, per ogni vite</t>
  </si>
  <si>
    <t>Posa di un impianto palatale per ancoraggio ortodontico</t>
  </si>
  <si>
    <t>Rimozione di un impianto palatale per ancoraggio ortodontico</t>
  </si>
  <si>
    <t>Smontaggio di elementi ausiliario compreso</t>
  </si>
  <si>
    <t>Assistenza durante le operazioni; uso della sala operatoria; sorveglianza postoperatoria</t>
  </si>
  <si>
    <t xml:space="preserve">Principi generali
• La necessità medica di un intervento chirurgico, rispettivamente dell'impiego/fatturazione dell'assistenza, dell'uso della sala operatoria, della sorveglianza postoperatoria è stata provata dal medico dentista (con preventivo risp. conteggio delle prestazioni).
• Le disposizioni seguenti sono applicabili esclusivamente agli interventi chirurgici ambulatoriali (per la cura ospedaliera vale: forfait per caso secondo SwissDRG).
• Per quanto concerne l'infrastruttura e il personale specializzato valgono le disposizioni della tariffa medica (allegati 1, 2, 3). </t>
  </si>
  <si>
    <t>Assistenza da parte di un medico diplomato o da parte di un dentista diplomato</t>
  </si>
  <si>
    <r>
      <t>Bedingung: Assistenz ist Titelträger 'M Med' oder 'M Dent Med'
Abrechnungs-Grundsatz: 
Die abgerechnete zahnärztliche Hauptleistung des Leistungskatalogs ist zu benennen unter Angabe der Tarifziffer. Nachfolgende Tarifziffern sind hierzu nicht anwendbar:</t>
    </r>
    <r>
      <rPr>
        <i/>
        <sz val="10"/>
        <color theme="1"/>
        <rFont val="Verdana"/>
        <family val="2"/>
      </rPr>
      <t xml:space="preserve"> 
</t>
    </r>
    <r>
      <rPr>
        <sz val="10"/>
        <color theme="1"/>
        <rFont val="Verdana"/>
        <family val="2"/>
      </rPr>
      <t>4.2250, 4.2500, 4.3260, 4.3270, 4.3280, 4.3560, 4.3850.
Die Angaben dienen der Berechnung der Vergütungen gemäss Tarifziffer 4.9800, 4.9810, 4.9830, 4.9850. 
Ebenso sind Anästhesie- und Überwachungs-Protokoll der Leistungsabrechnung unaufgefordert beizulegen.</t>
    </r>
  </si>
  <si>
    <r>
      <t>Condizione: l'assistente dispone del titolo 'M Med' (master in medicina) oppure 'M Dent Med' (master in medicina dentaria)
Principio di fatturazione: 
Il medico dentista deve fattura la prestazione dentaria principale indicando la cifra tariffaria corrispondente. Le cifre seguenti non possono essere fatturata:</t>
    </r>
    <r>
      <rPr>
        <i/>
        <sz val="10"/>
        <color theme="1"/>
        <rFont val="Verdana"/>
        <family val="2"/>
      </rPr>
      <t xml:space="preserve"> 
</t>
    </r>
    <r>
      <rPr>
        <sz val="10"/>
        <color theme="1"/>
        <rFont val="Verdana"/>
        <family val="2"/>
      </rPr>
      <t xml:space="preserve">4.2250, 4.2500, 4.3260, 4.3270, 4.3280, 4.3560, 4.3850.
Le informazioni servono per il calcolo del rimborso conformemente alle cifre 4.9800, 4.9810, 4.9830, 4.9850. 
Al conteggio delle prestazioni devono essere allegati il protocollo dell'anestesia e quello della sorveglianza. 
</t>
    </r>
  </si>
  <si>
    <t>Prima assistenza/assistenza principale, ogni 5 minuti</t>
  </si>
  <si>
    <t>• Assistenza da parte di un medico o di un medico dentista diplomato
• Indennizzazione ogni 5 minuti in analogia al tempo di incisione e di sutura in minuti conformemente al protocollo dell'anestesia</t>
  </si>
  <si>
    <t>Seconda assistenza/ogni ulteriore assistenza, ogni 5 minuti</t>
  </si>
  <si>
    <t>• Assistenza da parte di medici o di medici dentisti diplomati supplementari
• Indennizzazione ogni 5 minuti in analogia al tempo di incisione e di sutura in minuti conformemente al protocollo dell'anestesia</t>
  </si>
  <si>
    <t>Indennizzi per l'uso della sala operatoria e per la sorveglianza postoperatoria</t>
  </si>
  <si>
    <r>
      <t>Die Abgeltung umfasst die Benützung von Räumlichkeiten, Instrumenten, Einrichtungen (z.B. Bett, Monitoring, etc.), Operationswäsche, Sterilisation, Verbrauchsmaterial (Naht- und Ligaturmaterial, Tupfer, Gaze, Watte), sowie die Kosten des med. Hilfspersonals; die Aufzählung ist nicht abschliessend</t>
    </r>
    <r>
      <rPr>
        <b/>
        <sz val="8"/>
        <color theme="1"/>
        <rFont val="Verdana"/>
        <family val="2"/>
      </rPr>
      <t>.</t>
    </r>
  </si>
  <si>
    <r>
      <t>L'indennizzazione comprende l'uso dei locali, degli strumenti, dell'attrezzatura (p. es. letto, monitoraggio ecc.), della biancheria da sala operatoria, la sterilizzazione, il materiale di consumo (materiale di sutura e di  legatura, tamponi, garze, ovatta) e l'assistenza da parte di personale ausiliario; l'elenco non è esaustivo</t>
    </r>
    <r>
      <rPr>
        <b/>
        <sz val="8"/>
        <color theme="1"/>
        <rFont val="Verdana"/>
        <family val="2"/>
      </rPr>
      <t>.</t>
    </r>
  </si>
  <si>
    <t>Uso della sala operatoria, ogni 5 minuti</t>
  </si>
  <si>
    <t xml:space="preserve">a) Deve essere indicato il luogo dell'intervento chirurgico (indirizzo) e la relativa classificazione in base alla tariffa medica, p. es. intervento in ambulatorio, OP I, OP II (vedi allegato 1).
b) L'importo comprende tutti i costi del personale non medico come pure i costi del materiale, costi ripartibili e di utilizzazione delle installazioni; dettagli conformemente alla tariffa medica (allegato 2). 
c) Valori di riferimento dell'indennizzo:
tempo di incisione e di sutura in minuti secondo il protocollo dell'anestesia. 
d) Nessun indennizzo per le seguenti cifre:
4.2250, 4.2500, 4.3260, 4.3270, 4.3280, 4.3560, 4.3850.
e) Indennizzazione di prestazioni di anestesia conformemente alla decisione CPI n. 05051 del 2006, in vigore della tariffa medica. 
f) Spiegazioni relative alla delimitazione tra la tariffa SSO e la tariffa medica vedi decisione CPI n. 05051 del 2006 della tariffa medica. </t>
  </si>
  <si>
    <t>Sorveglianza postoperatoria, ogni 5 minuti</t>
  </si>
  <si>
    <r>
      <t>Für Leistungen aus dem Kapitel 19 muss das Material typisiert werden. 
Das Format 4.</t>
    </r>
    <r>
      <rPr>
        <i/>
        <sz val="10"/>
        <color theme="1"/>
        <rFont val="Verdana"/>
        <family val="2"/>
      </rPr>
      <t>xxxx</t>
    </r>
    <r>
      <rPr>
        <sz val="10"/>
        <color theme="1"/>
        <rFont val="Verdana"/>
        <family val="2"/>
      </rPr>
      <t xml:space="preserve"> ist ein Platzhalter für eine existierende Tarifziffer, die sich auf die Leistung bezieht, zu welcher das Material dazu gerechnet wird. 
Der Buchstabe n steht für die Sequenznummer für dieselbe Tarifziffer am selben Tag. 
Beispiel: Tarifziffer 4.8960 -&gt; 4.8960.A.1 als erste Leistung
Liste der Typisierungen:
(Der Buchstabe (A-H) bezieht sich auf den Typ des Materials)
A = Implantat
B = Abutment
C = Hilfsteile
D = Material Augmentation
E = Einwegmaterial
F = Transplantat
G = Material Alignerbehandlung
H = Diverses Material</t>
    </r>
  </si>
  <si>
    <r>
      <t xml:space="preserve">Le matériel des prestations du chapitre 19 doit être standardisé. 
Le format </t>
    </r>
    <r>
      <rPr>
        <i/>
        <sz val="10"/>
        <color theme="1"/>
        <rFont val="Verdana"/>
        <family val="2"/>
      </rPr>
      <t xml:space="preserve">4.xxxx </t>
    </r>
    <r>
      <rPr>
        <sz val="10"/>
        <color theme="1"/>
        <rFont val="Verdana"/>
        <family val="2"/>
      </rPr>
      <t>est neutre et doit être appliqué pour la facturation de matériel d'une position tarifaire en question.
La lettre n représente le numéro de séquance pour une position tarifiaire, utilisé plusieurs fois le même jour.
Exemple: chiffre 4.8960 &gt; 4.8960.A.1 comme première prestation.
Catalogue des standardisations:
La lettre (A-H) se réfère au type de matériel.
A = Implant
B = Abutment
C = Pièces auxiliaires
D = Matériel d'augmentation osseuse
E = Matériel à usage unique
F = Greffe
G = Matériel d'alignement
H = Matériel divers</t>
    </r>
  </si>
  <si>
    <r>
      <t>Per le prestazioni del capitolo 19, il materiale deve esser tipizzato. 
Il formato 4.</t>
    </r>
    <r>
      <rPr>
        <i/>
        <sz val="10"/>
        <color theme="1"/>
        <rFont val="Verdana"/>
        <family val="2"/>
      </rPr>
      <t>xxxx</t>
    </r>
    <r>
      <rPr>
        <sz val="10"/>
        <color theme="1"/>
        <rFont val="Verdana"/>
        <family val="2"/>
      </rPr>
      <t xml:space="preserve"> è un segnaposto per una cifra tariffale esistente riferita ad una prestazione, alla quale va aggiunto il materiale.
La lettera n si riferisce al numero  di sequenza per una posizione tariffale utilizzata più volte il medesimo giorno.
Esempio: cifra tariffale 4.8960 -&gt; 4.8960.A.1 come prima prestazione
Elenco delle tipizzazioni
(La lettera (A-H) si riferisce al tipo di materiale)
A = Impianto
B = Abutment
C = Parti ausiliarie
D = Materiale per rigenerazione ossea
E = Materiale monouso
F = Trapianto
G = Materiale trattamento di allineamento
H = Materiale diverso</t>
    </r>
  </si>
  <si>
    <t>KapitelLeistung</t>
  </si>
  <si>
    <t>Level</t>
  </si>
  <si>
    <t>KapitelNrNeu</t>
  </si>
  <si>
    <t>LeistungNrNeu</t>
  </si>
  <si>
    <t>LeistungD</t>
  </si>
  <si>
    <t>LeistungF</t>
  </si>
  <si>
    <t>LeistungI</t>
  </si>
  <si>
    <t>InterpretationD</t>
  </si>
  <si>
    <t>InterpretationF</t>
  </si>
  <si>
    <t>InterpretationI</t>
  </si>
  <si>
    <t>BetragInCHF</t>
  </si>
  <si>
    <t>Taxpunkte_UV_MV_IV</t>
  </si>
  <si>
    <t>PP_Min</t>
  </si>
  <si>
    <t>PP_Privat</t>
  </si>
  <si>
    <t>PP_Max</t>
  </si>
  <si>
    <t>Gueltig_Von</t>
  </si>
  <si>
    <t>Gueltig_Bis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</si>
</sst>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 _C_H_F_-;\-* #,##0.00\ _C_H_F_-;_-* &quot;-&quot;??\ _C_H_F_-;_-@_-"/>
    <numFmt numFmtId="165" formatCode="0.0"/>
    <numFmt numFmtId="166" formatCode="_ * #,##0.000_ ;_ * \-#,##0.000_ ;_ * &quot;-&quot;??_ ;_ @_ "/>
  </numFmts>
  <fonts count="55">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sz val="10"/>
      <name val="Verdana"/>
      <family val="2"/>
    </font>
    <font>
      <b/>
      <sz val="10"/>
      <name val="Verdana"/>
      <family val="2"/>
    </font>
    <font>
      <sz val="12"/>
      <color indexed="52"/>
      <name val="Helvetica Neue"/>
    </font>
    <font>
      <sz val="8"/>
      <color theme="1"/>
      <name val="Calibri"/>
      <family val="2"/>
      <scheme val="minor"/>
    </font>
    <font>
      <sz val="8"/>
      <name val="Calibri"/>
      <family val="2"/>
      <scheme val="minor"/>
    </font>
    <font>
      <u/>
      <sz val="11"/>
      <color theme="10"/>
      <name val="Calibri"/>
      <family val="2"/>
      <scheme val="minor"/>
    </font>
    <font>
      <u/>
      <sz val="11"/>
      <color theme="11"/>
      <name val="Calibri"/>
      <family val="2"/>
      <scheme val="minor"/>
    </font>
    <font>
      <sz val="10"/>
      <color theme="1"/>
      <name val="Verdana"/>
      <family val="2"/>
    </font>
    <font>
      <strike/>
      <sz val="10"/>
      <name val="Verdana"/>
      <family val="2"/>
    </font>
    <font>
      <u/>
      <sz val="10"/>
      <name val="Verdana"/>
      <family val="2"/>
    </font>
    <font>
      <b/>
      <i/>
      <sz val="10"/>
      <color rgb="FFFF0000"/>
      <name val="Verdana"/>
      <family val="2"/>
    </font>
    <font>
      <sz val="9"/>
      <color theme="1"/>
      <name val="Verdana"/>
      <family val="2"/>
    </font>
    <font>
      <sz val="8"/>
      <color theme="1"/>
      <name val="Verdana"/>
      <family val="2"/>
    </font>
    <font>
      <sz val="10"/>
      <color indexed="8"/>
      <name val="Verdana"/>
      <family val="2"/>
    </font>
    <font>
      <sz val="10"/>
      <color indexed="10"/>
      <name val="Verdana"/>
      <family val="2"/>
    </font>
    <font>
      <i/>
      <sz val="10"/>
      <name val="Verdana"/>
      <family val="2"/>
    </font>
    <font>
      <vertAlign val="superscript"/>
      <sz val="10"/>
      <name val="Verdana"/>
      <family val="2"/>
    </font>
    <font>
      <sz val="10"/>
      <color indexed="30"/>
      <name val="Verdana"/>
      <family val="2"/>
    </font>
    <font>
      <b/>
      <sz val="10"/>
      <color indexed="10"/>
      <name val="Verdana"/>
      <family val="2"/>
    </font>
    <font>
      <sz val="10"/>
      <color indexed="17"/>
      <name val="Verdana"/>
      <family val="2"/>
    </font>
    <font>
      <b/>
      <i/>
      <sz val="10"/>
      <color indexed="10"/>
      <name val="Verdana"/>
      <family val="2"/>
    </font>
    <font>
      <b/>
      <sz val="8"/>
      <name val="Arial Narrow"/>
      <family val="2"/>
    </font>
    <font>
      <sz val="10"/>
      <color theme="1"/>
      <name val="Calibri"/>
      <family val="2"/>
      <scheme val="minor"/>
    </font>
    <font>
      <b/>
      <sz val="7"/>
      <name val="Arial Narrow"/>
      <family val="2"/>
    </font>
    <font>
      <sz val="7"/>
      <name val="Arial Narrow"/>
      <family val="2"/>
    </font>
    <font>
      <sz val="9"/>
      <name val="Verdana"/>
      <family val="2"/>
    </font>
    <font>
      <sz val="11"/>
      <color rgb="FFFF0000"/>
      <name val="Calibri"/>
      <family val="2"/>
      <scheme val="minor"/>
    </font>
    <font>
      <sz val="9"/>
      <color theme="1"/>
      <name val="Calibri"/>
      <family val="2"/>
      <scheme val="minor"/>
    </font>
    <font>
      <sz val="11"/>
      <color theme="1"/>
      <name val="Calibri"/>
      <family val="2"/>
      <scheme val="minor"/>
    </font>
    <font>
      <sz val="12"/>
      <color rgb="FF006100"/>
      <name val="Calibri"/>
      <family val="2"/>
      <scheme val="minor"/>
    </font>
    <font>
      <b/>
      <sz val="11"/>
      <color rgb="FFFFFF00"/>
      <name val="Calibri"/>
      <family val="2"/>
      <scheme val="minor"/>
    </font>
    <font>
      <b/>
      <sz val="10"/>
      <color rgb="FFFFFF00"/>
      <name val="Verdana"/>
      <family val="2"/>
    </font>
    <font>
      <sz val="10"/>
      <color indexed="8"/>
      <name val="Arial"/>
      <family val="2"/>
    </font>
    <font>
      <b/>
      <sz val="11"/>
      <color rgb="FFFF0000"/>
      <name val="Calibri"/>
      <family val="2"/>
    </font>
    <font>
      <b/>
      <sz val="18"/>
      <name val="Calibri"/>
      <family val="2"/>
      <scheme val="minor"/>
    </font>
    <font>
      <b/>
      <sz val="12"/>
      <name val="Verdana"/>
      <family val="2"/>
    </font>
    <font>
      <sz val="11"/>
      <color indexed="8"/>
      <name val="Calibri"/>
      <family val="2"/>
      <scheme val="minor"/>
    </font>
    <font>
      <sz val="11"/>
      <color indexed="8"/>
      <name val="Calibri"/>
      <family val="2"/>
    </font>
    <font>
      <u/>
      <sz val="10"/>
      <color indexed="8"/>
      <name val="Verdana"/>
      <family val="2"/>
    </font>
    <font>
      <b/>
      <sz val="8"/>
      <name val="Verdana"/>
      <family val="2"/>
    </font>
    <font>
      <sz val="10"/>
      <color rgb="FFFF0000"/>
      <name val="Verdana"/>
      <family val="2"/>
    </font>
    <font>
      <b/>
      <sz val="12"/>
      <color theme="1"/>
      <name val="Calibri"/>
      <family val="2"/>
      <scheme val="minor"/>
    </font>
    <font>
      <i/>
      <sz val="10"/>
      <color theme="1"/>
      <name val="Verdana"/>
      <family val="2"/>
    </font>
    <font>
      <b/>
      <sz val="10"/>
      <color theme="1"/>
      <name val="Verdana"/>
      <family val="2"/>
    </font>
    <font>
      <b/>
      <sz val="18"/>
      <color theme="1"/>
      <name val="Calibri"/>
      <family val="2"/>
      <scheme val="minor"/>
    </font>
    <font>
      <b/>
      <sz val="12"/>
      <color theme="1"/>
      <name val="Verdana"/>
      <family val="2"/>
    </font>
    <font>
      <u/>
      <sz val="10"/>
      <color theme="1"/>
      <name val="Verdana"/>
      <family val="2"/>
    </font>
    <font>
      <strike/>
      <sz val="10"/>
      <color theme="1"/>
      <name val="Verdana"/>
      <family val="2"/>
    </font>
    <font>
      <vertAlign val="superscript"/>
      <sz val="10"/>
      <color theme="1"/>
      <name val="Verdana"/>
      <family val="2"/>
    </font>
    <font>
      <b/>
      <i/>
      <sz val="10"/>
      <color theme="1"/>
      <name val="Verdana"/>
      <family val="2"/>
    </font>
    <font>
      <b/>
      <sz val="8"/>
      <color theme="1"/>
      <name val="Verdana"/>
      <family val="2"/>
    </font>
  </fonts>
  <fills count="18">
    <fill>
      <patternFill patternType="none"/>
    </fill>
    <fill>
      <patternFill patternType="gray125"/>
    </fill>
    <fill>
      <patternFill patternType="solid">
        <fgColor rgb="FFCC99FF"/>
        <bgColor indexed="64"/>
      </patternFill>
    </fill>
    <fill>
      <patternFill patternType="solid">
        <fgColor rgb="FFFFFF00"/>
        <bgColor indexed="64"/>
      </patternFill>
    </fill>
    <fill>
      <patternFill patternType="solid">
        <fgColor rgb="FFFFC000"/>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rgb="FFC6EFCE"/>
      </patternFill>
    </fill>
    <fill>
      <patternFill patternType="solid">
        <fgColor rgb="FFC2EACB"/>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rgb="FFFFFFCC"/>
        <bgColor indexed="64"/>
      </patternFill>
    </fill>
    <fill>
      <patternFill patternType="solid">
        <fgColor theme="8"/>
        <bgColor indexed="64"/>
      </patternFill>
    </fill>
    <fill>
      <patternFill patternType="solid">
        <fgColor theme="8" tint="0.59999389629810485"/>
        <bgColor indexed="64"/>
      </patternFill>
    </fill>
    <fill>
      <patternFill patternType="solid">
        <fgColor rgb="FF92D050"/>
        <bgColor indexed="64"/>
      </patternFill>
    </fill>
    <fill>
      <patternFill patternType="solid">
        <fgColor theme="4" tint="0.59999389629810485"/>
        <bgColor indexed="64"/>
      </patternFill>
    </fill>
    <fill>
      <patternFill patternType="solid">
        <fgColor theme="8" tint="0.39997558519241921"/>
        <bgColor indexed="64"/>
      </patternFill>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12">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164" fontId="32" fillId="0" borderId="0" applyFont="0" applyFill="0" applyBorder="0" applyAlignment="0" applyProtection="0"/>
    <xf numFmtId="0" fontId="33" fillId="8" borderId="0" applyNumberFormat="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36" fillId="0" borderId="0"/>
  </cellStyleXfs>
  <cellXfs count="247">
    <xf numFmtId="0" fontId="0" fillId="0" borderId="0" xfId="0"/>
    <xf numFmtId="0" fontId="4" fillId="0" borderId="2" xfId="0" applyNumberFormat="1" applyFont="1" applyFill="1" applyBorder="1" applyAlignment="1">
      <alignment horizontal="left" vertical="top" wrapText="1"/>
    </xf>
    <xf numFmtId="0" fontId="4" fillId="0" borderId="2" xfId="0" applyFont="1" applyFill="1" applyBorder="1" applyAlignment="1">
      <alignment vertical="top" wrapText="1"/>
    </xf>
    <xf numFmtId="0" fontId="4" fillId="0" borderId="2" xfId="0" applyNumberFormat="1" applyFont="1" applyFill="1" applyBorder="1" applyAlignment="1">
      <alignment vertical="top" wrapText="1"/>
    </xf>
    <xf numFmtId="0" fontId="5" fillId="0" borderId="2" xfId="0" applyNumberFormat="1" applyFont="1" applyFill="1" applyBorder="1" applyAlignment="1">
      <alignment vertical="top" wrapText="1"/>
    </xf>
    <xf numFmtId="0" fontId="0" fillId="0" borderId="2" xfId="0" applyFont="1" applyFill="1" applyBorder="1" applyAlignment="1">
      <alignment vertical="top" wrapText="1"/>
    </xf>
    <xf numFmtId="0" fontId="0" fillId="0" borderId="2" xfId="0" applyFill="1" applyBorder="1" applyAlignment="1">
      <alignment vertical="top" wrapText="1"/>
    </xf>
    <xf numFmtId="49" fontId="0" fillId="0" borderId="2" xfId="0" applyNumberFormat="1" applyFill="1" applyBorder="1" applyAlignment="1">
      <alignment horizontal="left" vertical="top" wrapText="1"/>
    </xf>
    <xf numFmtId="0" fontId="0" fillId="0" borderId="2" xfId="0" applyBorder="1" applyAlignment="1">
      <alignment vertical="top" wrapText="1"/>
    </xf>
    <xf numFmtId="0" fontId="7" fillId="0" borderId="2" xfId="0" applyFont="1" applyFill="1" applyBorder="1" applyAlignment="1">
      <alignment vertical="top" wrapText="1"/>
    </xf>
    <xf numFmtId="49" fontId="0" fillId="0" borderId="2" xfId="0" applyNumberFormat="1" applyFont="1" applyFill="1" applyBorder="1" applyAlignment="1">
      <alignment horizontal="left" vertical="top" wrapText="1"/>
    </xf>
    <xf numFmtId="49" fontId="3" fillId="0" borderId="2" xfId="0" applyNumberFormat="1" applyFont="1" applyBorder="1" applyAlignment="1">
      <alignment horizontal="left" vertical="top" wrapText="1"/>
    </xf>
    <xf numFmtId="49" fontId="3" fillId="0" borderId="2" xfId="0" applyNumberFormat="1" applyFont="1" applyFill="1" applyBorder="1" applyAlignment="1">
      <alignment horizontal="left" vertical="top" wrapText="1"/>
    </xf>
    <xf numFmtId="49" fontId="2" fillId="0" borderId="2" xfId="0" applyNumberFormat="1" applyFont="1" applyFill="1" applyBorder="1" applyAlignment="1">
      <alignment horizontal="left" vertical="top" wrapText="1"/>
    </xf>
    <xf numFmtId="0" fontId="1" fillId="0" borderId="2" xfId="0" applyFont="1" applyFill="1" applyBorder="1" applyAlignment="1">
      <alignment vertical="top" wrapText="1"/>
    </xf>
    <xf numFmtId="49" fontId="2" fillId="2" borderId="2" xfId="0" applyNumberFormat="1" applyFont="1" applyFill="1" applyBorder="1" applyAlignment="1">
      <alignment horizontal="left" vertical="top" wrapText="1"/>
    </xf>
    <xf numFmtId="49" fontId="0" fillId="0" borderId="2" xfId="0" applyNumberFormat="1" applyFont="1" applyBorder="1" applyAlignment="1">
      <alignment horizontal="left" vertical="top" wrapText="1"/>
    </xf>
    <xf numFmtId="49" fontId="5" fillId="0" borderId="2" xfId="0" applyNumberFormat="1" applyFont="1" applyFill="1" applyBorder="1" applyAlignment="1">
      <alignment horizontal="left" vertical="top" wrapText="1"/>
    </xf>
    <xf numFmtId="49" fontId="0" fillId="2" borderId="2" xfId="0" applyNumberFormat="1" applyFill="1" applyBorder="1" applyAlignment="1">
      <alignment horizontal="left" vertical="top" wrapText="1"/>
    </xf>
    <xf numFmtId="49" fontId="4" fillId="0" borderId="2" xfId="0" applyNumberFormat="1" applyFont="1" applyFill="1" applyBorder="1" applyAlignment="1">
      <alignment horizontal="left" vertical="top" wrapText="1"/>
    </xf>
    <xf numFmtId="49" fontId="0" fillId="0" borderId="2" xfId="0" applyNumberFormat="1" applyBorder="1" applyAlignment="1">
      <alignment horizontal="left" vertical="top" wrapText="1"/>
    </xf>
    <xf numFmtId="0" fontId="8" fillId="0" borderId="2" xfId="0" applyFont="1" applyFill="1" applyBorder="1" applyAlignment="1">
      <alignment vertical="top" wrapText="1"/>
    </xf>
    <xf numFmtId="49" fontId="5" fillId="0" borderId="2" xfId="0" quotePrefix="1" applyNumberFormat="1" applyFont="1" applyFill="1" applyBorder="1" applyAlignment="1">
      <alignment horizontal="left" vertical="top" wrapText="1"/>
    </xf>
    <xf numFmtId="0" fontId="15" fillId="0" borderId="2" xfId="0" applyFont="1" applyFill="1" applyBorder="1" applyAlignment="1">
      <alignment vertical="top" wrapText="1"/>
    </xf>
    <xf numFmtId="49" fontId="0" fillId="0" borderId="2" xfId="0" applyNumberFormat="1" applyFont="1" applyFill="1" applyBorder="1" applyAlignment="1">
      <alignment vertical="top" wrapText="1"/>
    </xf>
    <xf numFmtId="0" fontId="11" fillId="0" borderId="2" xfId="0" applyFont="1" applyFill="1" applyBorder="1" applyAlignment="1">
      <alignment vertical="top" wrapText="1"/>
    </xf>
    <xf numFmtId="0" fontId="4" fillId="0" borderId="2" xfId="0" quotePrefix="1" applyNumberFormat="1" applyFont="1" applyFill="1" applyBorder="1" applyAlignment="1">
      <alignment horizontal="left" vertical="top" wrapText="1"/>
    </xf>
    <xf numFmtId="0" fontId="14" fillId="0" borderId="2" xfId="0" applyNumberFormat="1" applyFont="1" applyFill="1" applyBorder="1" applyAlignment="1">
      <alignment horizontal="left" vertical="top" wrapText="1"/>
    </xf>
    <xf numFmtId="0" fontId="5" fillId="0" borderId="2" xfId="0" applyNumberFormat="1" applyFont="1" applyFill="1" applyBorder="1" applyAlignment="1">
      <alignment horizontal="left" vertical="top" wrapText="1"/>
    </xf>
    <xf numFmtId="0" fontId="0" fillId="0" borderId="0" xfId="0" applyFill="1" applyAlignment="1">
      <alignment vertical="top"/>
    </xf>
    <xf numFmtId="14" fontId="8" fillId="0" borderId="2" xfId="0" applyNumberFormat="1" applyFont="1" applyFill="1" applyBorder="1" applyAlignment="1">
      <alignment vertical="top" wrapText="1"/>
    </xf>
    <xf numFmtId="0" fontId="0" fillId="0" borderId="2" xfId="0" applyBorder="1" applyAlignment="1">
      <alignment wrapText="1"/>
    </xf>
    <xf numFmtId="0" fontId="17" fillId="0" borderId="2" xfId="0" applyFont="1" applyFill="1" applyBorder="1" applyAlignment="1">
      <alignment vertical="top" wrapText="1"/>
    </xf>
    <xf numFmtId="0" fontId="2" fillId="0" borderId="2" xfId="0" applyFont="1" applyFill="1" applyBorder="1" applyAlignment="1">
      <alignment vertical="top" wrapText="1"/>
    </xf>
    <xf numFmtId="0" fontId="29" fillId="0" borderId="2" xfId="0" applyFont="1" applyFill="1" applyBorder="1" applyAlignment="1">
      <alignment vertical="top" wrapText="1"/>
    </xf>
    <xf numFmtId="0" fontId="31" fillId="0" borderId="2" xfId="0" applyFont="1" applyFill="1" applyBorder="1" applyAlignment="1">
      <alignment vertical="top" wrapText="1"/>
    </xf>
    <xf numFmtId="0" fontId="0" fillId="0" borderId="2" xfId="0" applyFill="1" applyBorder="1" applyAlignment="1">
      <alignment wrapText="1"/>
    </xf>
    <xf numFmtId="0" fontId="17" fillId="0" borderId="2" xfId="0" quotePrefix="1" applyFont="1" applyFill="1" applyBorder="1" applyAlignment="1">
      <alignment vertical="top" wrapText="1"/>
    </xf>
    <xf numFmtId="0" fontId="4" fillId="0" borderId="2" xfId="0" quotePrefix="1" applyFont="1" applyFill="1" applyBorder="1" applyAlignment="1">
      <alignment vertical="top" wrapText="1"/>
    </xf>
    <xf numFmtId="0" fontId="11" fillId="0" borderId="2" xfId="0" quotePrefix="1" applyFont="1" applyFill="1" applyBorder="1" applyAlignment="1">
      <alignment vertical="top" wrapText="1"/>
    </xf>
    <xf numFmtId="0" fontId="24" fillId="0" borderId="2" xfId="0" applyNumberFormat="1" applyFont="1" applyFill="1" applyBorder="1" applyAlignment="1">
      <alignment horizontal="left" vertical="top" wrapText="1"/>
    </xf>
    <xf numFmtId="165" fontId="0" fillId="0" borderId="2" xfId="7" applyNumberFormat="1" applyFont="1" applyFill="1" applyBorder="1" applyAlignment="1">
      <alignment horizontal="center" vertical="top" wrapText="1"/>
    </xf>
    <xf numFmtId="0" fontId="0" fillId="0" borderId="2" xfId="0" applyFont="1" applyFill="1" applyBorder="1" applyAlignment="1">
      <alignment horizontal="center" vertical="top"/>
    </xf>
    <xf numFmtId="1" fontId="0" fillId="0" borderId="2" xfId="0" applyNumberFormat="1" applyFont="1" applyFill="1" applyBorder="1" applyAlignment="1">
      <alignment horizontal="center" vertical="top"/>
    </xf>
    <xf numFmtId="0" fontId="0" fillId="0" borderId="2" xfId="0" applyFont="1" applyFill="1" applyBorder="1" applyAlignment="1">
      <alignment horizontal="center" vertical="top" wrapText="1"/>
    </xf>
    <xf numFmtId="0" fontId="0" fillId="9" borderId="2" xfId="0" applyFont="1" applyFill="1" applyBorder="1" applyAlignment="1">
      <alignment horizontal="center" vertical="top"/>
    </xf>
    <xf numFmtId="1" fontId="0" fillId="9" borderId="2" xfId="0" applyNumberFormat="1" applyFont="1" applyFill="1" applyBorder="1" applyAlignment="1">
      <alignment horizontal="center" vertical="top"/>
    </xf>
    <xf numFmtId="0" fontId="26" fillId="0" borderId="2" xfId="0" applyFont="1" applyFill="1" applyBorder="1" applyAlignment="1">
      <alignment vertical="top" wrapText="1"/>
    </xf>
    <xf numFmtId="0" fontId="16" fillId="0" borderId="2" xfId="0" applyFont="1" applyFill="1" applyBorder="1" applyAlignment="1">
      <alignment vertical="top" wrapText="1"/>
    </xf>
    <xf numFmtId="0" fontId="0" fillId="0" borderId="0" xfId="0" applyAlignment="1">
      <alignment vertical="top"/>
    </xf>
    <xf numFmtId="0" fontId="0" fillId="0" borderId="2" xfId="0" applyBorder="1" applyAlignment="1">
      <alignment vertical="top"/>
    </xf>
    <xf numFmtId="0" fontId="0" fillId="0" borderId="2" xfId="0" applyBorder="1"/>
    <xf numFmtId="0" fontId="0" fillId="0" borderId="2" xfId="0" applyFont="1" applyFill="1" applyBorder="1" applyAlignment="1">
      <alignment wrapText="1"/>
    </xf>
    <xf numFmtId="49" fontId="27" fillId="10" borderId="1" xfId="0" applyNumberFormat="1" applyFont="1" applyFill="1" applyBorder="1" applyAlignment="1">
      <alignment horizontal="left" vertical="top" wrapText="1"/>
    </xf>
    <xf numFmtId="49" fontId="34" fillId="4" borderId="2" xfId="0" applyNumberFormat="1" applyFont="1" applyFill="1" applyBorder="1" applyAlignment="1">
      <alignment horizontal="left" vertical="top" wrapText="1"/>
    </xf>
    <xf numFmtId="0" fontId="34" fillId="4" borderId="2" xfId="0" applyNumberFormat="1" applyFont="1" applyFill="1" applyBorder="1" applyAlignment="1">
      <alignment horizontal="left" vertical="top" wrapText="1"/>
    </xf>
    <xf numFmtId="49" fontId="35" fillId="4" borderId="2" xfId="0" applyNumberFormat="1" applyFont="1" applyFill="1" applyBorder="1" applyAlignment="1">
      <alignment horizontal="left" vertical="top" wrapText="1"/>
    </xf>
    <xf numFmtId="2" fontId="35" fillId="4" borderId="2" xfId="7" applyNumberFormat="1" applyFont="1" applyFill="1" applyBorder="1" applyAlignment="1">
      <alignment horizontal="left" vertical="top"/>
    </xf>
    <xf numFmtId="49" fontId="0" fillId="6" borderId="2" xfId="0" applyNumberFormat="1" applyFill="1" applyBorder="1" applyAlignment="1">
      <alignment horizontal="left" vertical="top" wrapText="1"/>
    </xf>
    <xf numFmtId="0" fontId="37" fillId="0" borderId="2" xfId="0" applyFont="1" applyFill="1" applyBorder="1" applyAlignment="1">
      <alignment vertical="top" wrapText="1"/>
    </xf>
    <xf numFmtId="49" fontId="3" fillId="12" borderId="2" xfId="0" applyNumberFormat="1" applyFont="1" applyFill="1" applyBorder="1" applyAlignment="1">
      <alignment horizontal="left" vertical="top" wrapText="1"/>
    </xf>
    <xf numFmtId="2" fontId="3" fillId="12" borderId="2" xfId="0" applyNumberFormat="1" applyFont="1" applyFill="1" applyBorder="1" applyAlignment="1">
      <alignment horizontal="left" vertical="top" wrapText="1"/>
    </xf>
    <xf numFmtId="49" fontId="38" fillId="13" borderId="2" xfId="0" applyNumberFormat="1" applyFont="1" applyFill="1" applyBorder="1" applyAlignment="1">
      <alignment horizontal="left" vertical="top" wrapText="1"/>
    </xf>
    <xf numFmtId="0" fontId="29" fillId="3" borderId="2" xfId="0" applyNumberFormat="1" applyFont="1" applyFill="1" applyBorder="1" applyAlignment="1">
      <alignment horizontal="left" vertical="top" wrapText="1"/>
    </xf>
    <xf numFmtId="0" fontId="40" fillId="11" borderId="1" xfId="11" applyFont="1" applyFill="1" applyBorder="1" applyAlignment="1">
      <alignment horizontal="left" vertical="top" wrapText="1"/>
    </xf>
    <xf numFmtId="0" fontId="32" fillId="0" borderId="2" xfId="0" applyFont="1" applyFill="1" applyBorder="1" applyAlignment="1">
      <alignment vertical="top" wrapText="1"/>
    </xf>
    <xf numFmtId="0" fontId="32" fillId="0" borderId="0" xfId="0" applyFont="1"/>
    <xf numFmtId="0" fontId="2" fillId="0" borderId="2" xfId="0" applyNumberFormat="1" applyFont="1" applyFill="1" applyBorder="1" applyAlignment="1">
      <alignment horizontal="left" vertical="top" wrapText="1"/>
    </xf>
    <xf numFmtId="0" fontId="0" fillId="0" borderId="0" xfId="0" applyFont="1" applyFill="1"/>
    <xf numFmtId="165" fontId="0" fillId="0" borderId="2" xfId="0" applyNumberFormat="1" applyFont="1" applyFill="1" applyBorder="1" applyAlignment="1">
      <alignment horizontal="right" vertical="top" wrapText="1"/>
    </xf>
    <xf numFmtId="0" fontId="32" fillId="0" borderId="2" xfId="0" applyFont="1" applyFill="1" applyBorder="1" applyAlignment="1">
      <alignment wrapText="1"/>
    </xf>
    <xf numFmtId="0" fontId="11" fillId="0" borderId="2" xfId="0" applyFont="1" applyBorder="1" applyAlignment="1">
      <alignment horizontal="left" vertical="top"/>
    </xf>
    <xf numFmtId="0" fontId="41" fillId="0" borderId="2" xfId="11" applyFont="1" applyFill="1" applyBorder="1" applyAlignment="1">
      <alignment vertical="top" wrapText="1"/>
    </xf>
    <xf numFmtId="0" fontId="0" fillId="0" borderId="2" xfId="0" applyFill="1" applyBorder="1" applyAlignment="1">
      <alignment horizontal="left" vertical="top" wrapText="1"/>
    </xf>
    <xf numFmtId="0" fontId="4" fillId="7" borderId="2" xfId="0" applyNumberFormat="1" applyFont="1" applyFill="1" applyBorder="1" applyAlignment="1">
      <alignment horizontal="left" vertical="top" wrapText="1"/>
    </xf>
    <xf numFmtId="0" fontId="5" fillId="0" borderId="2" xfId="0" applyFont="1" applyFill="1" applyBorder="1" applyAlignment="1">
      <alignment vertical="top" wrapText="1"/>
    </xf>
    <xf numFmtId="49" fontId="0" fillId="0" borderId="2" xfId="0" applyNumberFormat="1" applyFill="1" applyBorder="1" applyAlignment="1">
      <alignment vertical="top" wrapText="1"/>
    </xf>
    <xf numFmtId="14" fontId="0" fillId="0" borderId="2" xfId="0" applyNumberFormat="1" applyBorder="1"/>
    <xf numFmtId="14" fontId="0" fillId="0" borderId="2" xfId="0" applyNumberFormat="1" applyBorder="1" applyAlignment="1">
      <alignment vertical="top"/>
    </xf>
    <xf numFmtId="165" fontId="0" fillId="14" borderId="2" xfId="7" applyNumberFormat="1" applyFont="1" applyFill="1" applyBorder="1" applyAlignment="1">
      <alignment horizontal="center" vertical="top" wrapText="1"/>
    </xf>
    <xf numFmtId="49" fontId="3" fillId="0" borderId="2" xfId="0" applyNumberFormat="1" applyFont="1" applyFill="1" applyBorder="1" applyAlignment="1">
      <alignment horizontal="right" vertical="top" wrapText="1"/>
    </xf>
    <xf numFmtId="49" fontId="5" fillId="0" borderId="2" xfId="0" applyNumberFormat="1" applyFont="1" applyFill="1" applyBorder="1" applyAlignment="1">
      <alignment horizontal="right" vertical="top" wrapText="1"/>
    </xf>
    <xf numFmtId="165" fontId="0" fillId="0" borderId="2" xfId="0" applyNumberFormat="1" applyFill="1" applyBorder="1" applyAlignment="1">
      <alignment horizontal="right" vertical="top" wrapText="1"/>
    </xf>
    <xf numFmtId="49" fontId="0" fillId="0" borderId="2" xfId="0" applyNumberFormat="1" applyFill="1" applyBorder="1" applyAlignment="1">
      <alignment horizontal="right" vertical="top" wrapText="1"/>
    </xf>
    <xf numFmtId="49" fontId="0" fillId="0" borderId="2" xfId="0" applyNumberFormat="1" applyFont="1" applyFill="1" applyBorder="1" applyAlignment="1">
      <alignment horizontal="right" vertical="top" wrapText="1"/>
    </xf>
    <xf numFmtId="0" fontId="0" fillId="0" borderId="0" xfId="0" applyAlignment="1">
      <alignment horizontal="right"/>
    </xf>
    <xf numFmtId="49" fontId="3" fillId="0" borderId="2" xfId="0" applyNumberFormat="1" applyFont="1" applyFill="1" applyBorder="1" applyAlignment="1">
      <alignment vertical="top" wrapText="1"/>
    </xf>
    <xf numFmtId="49" fontId="5" fillId="0" borderId="2" xfId="0" applyNumberFormat="1" applyFont="1" applyFill="1" applyBorder="1" applyAlignment="1">
      <alignment vertical="top" wrapText="1"/>
    </xf>
    <xf numFmtId="0" fontId="40" fillId="11" borderId="4" xfId="11" applyFont="1" applyFill="1" applyBorder="1" applyAlignment="1">
      <alignment horizontal="left" vertical="top" wrapText="1"/>
    </xf>
    <xf numFmtId="49" fontId="2" fillId="0" borderId="2" xfId="0" applyNumberFormat="1" applyFont="1" applyBorder="1" applyAlignment="1">
      <alignment horizontal="left" vertical="top" wrapText="1"/>
    </xf>
    <xf numFmtId="49" fontId="4" fillId="2" borderId="2" xfId="0" applyNumberFormat="1" applyFont="1" applyFill="1" applyBorder="1" applyAlignment="1">
      <alignment horizontal="left" vertical="top" wrapText="1"/>
    </xf>
    <xf numFmtId="0" fontId="39" fillId="0" borderId="2" xfId="0" applyNumberFormat="1" applyFont="1" applyFill="1" applyBorder="1" applyAlignment="1">
      <alignment horizontal="left" vertical="top" wrapText="1"/>
    </xf>
    <xf numFmtId="0" fontId="17" fillId="0" borderId="7" xfId="0" applyFont="1" applyFill="1" applyBorder="1" applyAlignment="1">
      <alignment vertical="top" wrapText="1"/>
    </xf>
    <xf numFmtId="0" fontId="4" fillId="0" borderId="7" xfId="0" applyNumberFormat="1" applyFont="1" applyFill="1" applyBorder="1" applyAlignment="1">
      <alignment horizontal="left" vertical="top" wrapText="1"/>
    </xf>
    <xf numFmtId="49" fontId="3" fillId="0" borderId="8" xfId="0" applyNumberFormat="1" applyFont="1" applyBorder="1" applyAlignment="1">
      <alignment horizontal="left" vertical="top" wrapText="1"/>
    </xf>
    <xf numFmtId="49" fontId="2" fillId="2" borderId="8" xfId="0" applyNumberFormat="1" applyFont="1" applyFill="1" applyBorder="1" applyAlignment="1">
      <alignment horizontal="left" vertical="top" wrapText="1"/>
    </xf>
    <xf numFmtId="49" fontId="3" fillId="0" borderId="8" xfId="0" applyNumberFormat="1" applyFont="1" applyFill="1" applyBorder="1" applyAlignment="1">
      <alignment horizontal="left" vertical="top" wrapText="1"/>
    </xf>
    <xf numFmtId="0" fontId="5" fillId="0" borderId="8" xfId="0" applyNumberFormat="1" applyFont="1" applyFill="1" applyBorder="1" applyAlignment="1">
      <alignment horizontal="left" vertical="top" wrapText="1"/>
    </xf>
    <xf numFmtId="0" fontId="11" fillId="0" borderId="8" xfId="0" applyFont="1" applyFill="1" applyBorder="1" applyAlignment="1">
      <alignment vertical="top" wrapText="1"/>
    </xf>
    <xf numFmtId="0" fontId="17" fillId="0" borderId="8" xfId="0" applyFont="1" applyFill="1" applyBorder="1" applyAlignment="1">
      <alignment vertical="top" wrapText="1"/>
    </xf>
    <xf numFmtId="49" fontId="0" fillId="0" borderId="8" xfId="0" applyNumberFormat="1" applyFont="1" applyBorder="1" applyAlignment="1">
      <alignment horizontal="left" vertical="top" wrapText="1"/>
    </xf>
    <xf numFmtId="49" fontId="0" fillId="0" borderId="8" xfId="0" applyNumberFormat="1" applyFill="1" applyBorder="1" applyAlignment="1">
      <alignment horizontal="left" vertical="top" wrapText="1"/>
    </xf>
    <xf numFmtId="0" fontId="4" fillId="0" borderId="8" xfId="0" applyNumberFormat="1" applyFont="1" applyFill="1" applyBorder="1" applyAlignment="1">
      <alignment horizontal="left" vertical="top" wrapText="1"/>
    </xf>
    <xf numFmtId="0" fontId="4" fillId="7" borderId="8" xfId="0" applyNumberFormat="1" applyFont="1" applyFill="1" applyBorder="1" applyAlignment="1">
      <alignment horizontal="left" vertical="top" wrapText="1"/>
    </xf>
    <xf numFmtId="49" fontId="4" fillId="0" borderId="8" xfId="0" applyNumberFormat="1" applyFont="1" applyFill="1" applyBorder="1" applyAlignment="1">
      <alignment horizontal="left" vertical="top" wrapText="1"/>
    </xf>
    <xf numFmtId="49" fontId="2" fillId="0" borderId="8" xfId="0" applyNumberFormat="1" applyFont="1" applyFill="1" applyBorder="1" applyAlignment="1">
      <alignment horizontal="left" vertical="top" wrapText="1"/>
    </xf>
    <xf numFmtId="0" fontId="4" fillId="0" borderId="8" xfId="0" quotePrefix="1" applyNumberFormat="1" applyFont="1" applyFill="1" applyBorder="1" applyAlignment="1">
      <alignment horizontal="left" vertical="top" wrapText="1"/>
    </xf>
    <xf numFmtId="49" fontId="0" fillId="0" borderId="8" xfId="0" applyNumberFormat="1" applyBorder="1" applyAlignment="1">
      <alignment horizontal="left" vertical="top" wrapText="1"/>
    </xf>
    <xf numFmtId="49" fontId="0" fillId="2" borderId="8" xfId="0" applyNumberFormat="1" applyFill="1" applyBorder="1" applyAlignment="1">
      <alignment horizontal="left" vertical="top" wrapText="1"/>
    </xf>
    <xf numFmtId="0" fontId="4" fillId="0" borderId="8" xfId="0" applyFont="1" applyFill="1" applyBorder="1" applyAlignment="1">
      <alignment vertical="top" wrapText="1"/>
    </xf>
    <xf numFmtId="0" fontId="11" fillId="0" borderId="2" xfId="0" applyNumberFormat="1" applyFont="1" applyFill="1" applyBorder="1" applyAlignment="1">
      <alignment horizontal="left" vertical="top" wrapText="1"/>
    </xf>
    <xf numFmtId="14" fontId="0" fillId="0" borderId="2" xfId="0" applyNumberFormat="1" applyFill="1" applyBorder="1" applyAlignment="1">
      <alignment vertical="top"/>
    </xf>
    <xf numFmtId="0" fontId="0" fillId="0" borderId="0" xfId="0" applyFill="1"/>
    <xf numFmtId="0" fontId="4" fillId="7" borderId="8" xfId="0" applyFont="1" applyFill="1" applyBorder="1" applyAlignment="1">
      <alignment vertical="top" wrapText="1"/>
    </xf>
    <xf numFmtId="0" fontId="4" fillId="7" borderId="2" xfId="0" applyNumberFormat="1" applyFont="1" applyFill="1" applyBorder="1" applyAlignment="1">
      <alignment vertical="top" wrapText="1"/>
    </xf>
    <xf numFmtId="0" fontId="17" fillId="7" borderId="8" xfId="0" applyFont="1" applyFill="1" applyBorder="1" applyAlignment="1">
      <alignment vertical="top" wrapText="1"/>
    </xf>
    <xf numFmtId="0" fontId="17" fillId="7" borderId="2" xfId="0" applyFont="1" applyFill="1" applyBorder="1" applyAlignment="1">
      <alignment vertical="top" wrapText="1"/>
    </xf>
    <xf numFmtId="0" fontId="4" fillId="7" borderId="2" xfId="0" applyFont="1" applyFill="1" applyBorder="1" applyAlignment="1">
      <alignment vertical="top" wrapText="1"/>
    </xf>
    <xf numFmtId="0" fontId="4" fillId="7" borderId="2" xfId="0" quotePrefix="1" applyNumberFormat="1" applyFont="1" applyFill="1" applyBorder="1" applyAlignment="1">
      <alignment horizontal="left" vertical="top" wrapText="1"/>
    </xf>
    <xf numFmtId="49" fontId="4" fillId="6" borderId="2" xfId="0" applyNumberFormat="1" applyFont="1" applyFill="1" applyBorder="1" applyAlignment="1">
      <alignment horizontal="left" vertical="top" wrapText="1"/>
    </xf>
    <xf numFmtId="165" fontId="0" fillId="0" borderId="2" xfId="0" applyNumberFormat="1" applyFill="1" applyBorder="1" applyAlignment="1">
      <alignment horizontal="left" vertical="top" wrapText="1"/>
    </xf>
    <xf numFmtId="0" fontId="0" fillId="0" borderId="0" xfId="0" applyAlignment="1">
      <alignment horizontal="left"/>
    </xf>
    <xf numFmtId="0" fontId="4" fillId="0" borderId="2" xfId="0" applyNumberFormat="1" applyFont="1" applyFill="1" applyBorder="1" applyAlignment="1">
      <alignment horizontal="left" vertical="top"/>
    </xf>
    <xf numFmtId="0" fontId="17" fillId="0" borderId="7" xfId="0" applyFont="1" applyFill="1" applyBorder="1" applyAlignment="1">
      <alignment vertical="top"/>
    </xf>
    <xf numFmtId="0" fontId="17" fillId="0" borderId="2" xfId="0" applyFont="1" applyFill="1" applyBorder="1" applyAlignment="1">
      <alignment vertical="top"/>
    </xf>
    <xf numFmtId="0" fontId="4" fillId="0" borderId="7" xfId="0" applyNumberFormat="1" applyFont="1" applyFill="1" applyBorder="1" applyAlignment="1">
      <alignment horizontal="left" vertical="top"/>
    </xf>
    <xf numFmtId="0" fontId="4" fillId="0" borderId="2" xfId="0" applyNumberFormat="1" applyFont="1" applyFill="1" applyBorder="1" applyAlignment="1">
      <alignment vertical="top"/>
    </xf>
    <xf numFmtId="0" fontId="0" fillId="0" borderId="0" xfId="0" applyAlignment="1"/>
    <xf numFmtId="14" fontId="0" fillId="0" borderId="0" xfId="0" applyNumberFormat="1" applyBorder="1" applyAlignment="1">
      <alignment vertical="top"/>
    </xf>
    <xf numFmtId="14" fontId="0" fillId="0" borderId="0" xfId="0" applyNumberFormat="1" applyFill="1" applyBorder="1" applyAlignment="1">
      <alignment vertical="top"/>
    </xf>
    <xf numFmtId="0" fontId="40" fillId="11" borderId="6" xfId="11" applyFont="1" applyFill="1" applyBorder="1" applyAlignment="1">
      <alignment horizontal="left" vertical="top" wrapText="1"/>
    </xf>
    <xf numFmtId="49" fontId="5" fillId="15" borderId="2" xfId="0" applyNumberFormat="1" applyFont="1" applyFill="1" applyBorder="1" applyAlignment="1">
      <alignment horizontal="left" vertical="top" wrapText="1"/>
    </xf>
    <xf numFmtId="49" fontId="45" fillId="3" borderId="3" xfId="0" applyNumberFormat="1" applyFont="1" applyFill="1" applyBorder="1" applyAlignment="1">
      <alignment horizontal="left" vertical="top" wrapText="1"/>
    </xf>
    <xf numFmtId="0" fontId="39" fillId="3" borderId="3" xfId="0" applyNumberFormat="1" applyFont="1" applyFill="1" applyBorder="1" applyAlignment="1">
      <alignment horizontal="left" vertical="top" wrapText="1"/>
    </xf>
    <xf numFmtId="0" fontId="45" fillId="0" borderId="0" xfId="0" applyFont="1" applyAlignment="1">
      <alignment vertical="top"/>
    </xf>
    <xf numFmtId="0" fontId="45" fillId="3" borderId="0" xfId="0" applyFont="1" applyFill="1" applyAlignment="1">
      <alignment vertical="top"/>
    </xf>
    <xf numFmtId="0" fontId="45" fillId="0" borderId="0" xfId="0" applyFont="1" applyAlignment="1">
      <alignment horizontal="right" vertical="top"/>
    </xf>
    <xf numFmtId="0" fontId="45" fillId="0" borderId="0" xfId="0" applyFont="1" applyAlignment="1">
      <alignment horizontal="left" vertical="top"/>
    </xf>
    <xf numFmtId="49" fontId="0" fillId="16" borderId="2" xfId="0" applyNumberFormat="1" applyFill="1" applyBorder="1" applyAlignment="1">
      <alignment horizontal="left" vertical="top" wrapText="1"/>
    </xf>
    <xf numFmtId="0" fontId="4" fillId="16" borderId="2" xfId="0" applyNumberFormat="1" applyFont="1" applyFill="1" applyBorder="1" applyAlignment="1">
      <alignment horizontal="left" vertical="top" wrapText="1"/>
    </xf>
    <xf numFmtId="49" fontId="5" fillId="16" borderId="2" xfId="0" applyNumberFormat="1" applyFont="1" applyFill="1" applyBorder="1" applyAlignment="1">
      <alignment horizontal="left" vertical="top" wrapText="1"/>
    </xf>
    <xf numFmtId="165" fontId="0" fillId="16" borderId="2" xfId="7" applyNumberFormat="1" applyFont="1" applyFill="1" applyBorder="1" applyAlignment="1">
      <alignment horizontal="center" vertical="top" wrapText="1"/>
    </xf>
    <xf numFmtId="0" fontId="4" fillId="16" borderId="8" xfId="0" applyNumberFormat="1" applyFont="1" applyFill="1" applyBorder="1" applyAlignment="1">
      <alignment horizontal="left" vertical="top" wrapText="1"/>
    </xf>
    <xf numFmtId="49" fontId="0" fillId="16" borderId="8" xfId="0" applyNumberFormat="1" applyFill="1" applyBorder="1" applyAlignment="1">
      <alignment horizontal="left" vertical="top" wrapText="1"/>
    </xf>
    <xf numFmtId="14" fontId="0" fillId="0" borderId="7" xfId="0" applyNumberFormat="1" applyBorder="1" applyAlignment="1">
      <alignment vertical="top"/>
    </xf>
    <xf numFmtId="0" fontId="0" fillId="0" borderId="2" xfId="0" applyBorder="1" applyAlignment="1">
      <alignment horizontal="right"/>
    </xf>
    <xf numFmtId="0" fontId="0" fillId="0" borderId="2" xfId="0" applyBorder="1" applyAlignment="1">
      <alignment horizontal="left"/>
    </xf>
    <xf numFmtId="2" fontId="0" fillId="5" borderId="2" xfId="7" applyNumberFormat="1" applyFont="1" applyFill="1" applyBorder="1" applyAlignment="1">
      <alignment horizontal="center" vertical="top" wrapText="1"/>
    </xf>
    <xf numFmtId="166" fontId="31" fillId="3" borderId="0" xfId="7" applyNumberFormat="1" applyFont="1" applyFill="1" applyBorder="1" applyAlignment="1">
      <alignment horizontal="center" vertical="center" wrapText="1"/>
    </xf>
    <xf numFmtId="49" fontId="0" fillId="17" borderId="2" xfId="0" applyNumberFormat="1" applyFont="1" applyFill="1" applyBorder="1" applyAlignment="1">
      <alignment horizontal="left" vertical="top" wrapText="1"/>
    </xf>
    <xf numFmtId="49" fontId="2" fillId="17" borderId="2" xfId="0" applyNumberFormat="1" applyFont="1" applyFill="1" applyBorder="1" applyAlignment="1">
      <alignment horizontal="left" vertical="top" wrapText="1"/>
    </xf>
    <xf numFmtId="49" fontId="0" fillId="17" borderId="2" xfId="0" applyNumberFormat="1" applyFill="1" applyBorder="1" applyAlignment="1">
      <alignment horizontal="left" vertical="top" wrapText="1"/>
    </xf>
    <xf numFmtId="49" fontId="5" fillId="17" borderId="2" xfId="0" applyNumberFormat="1" applyFont="1" applyFill="1" applyBorder="1" applyAlignment="1">
      <alignment horizontal="left" vertical="top" wrapText="1"/>
    </xf>
    <xf numFmtId="0" fontId="11" fillId="17" borderId="2" xfId="0" applyFont="1" applyFill="1" applyBorder="1" applyAlignment="1">
      <alignment vertical="top" wrapText="1"/>
    </xf>
    <xf numFmtId="0" fontId="17" fillId="17" borderId="2" xfId="0" applyFont="1" applyFill="1" applyBorder="1" applyAlignment="1">
      <alignment vertical="top" wrapText="1"/>
    </xf>
    <xf numFmtId="0" fontId="4" fillId="17" borderId="2" xfId="0" applyNumberFormat="1" applyFont="1" applyFill="1" applyBorder="1" applyAlignment="1">
      <alignment horizontal="left" vertical="top" wrapText="1"/>
    </xf>
    <xf numFmtId="0" fontId="0" fillId="17" borderId="2" xfId="0" applyFill="1" applyBorder="1" applyAlignment="1">
      <alignment vertical="top" wrapText="1"/>
    </xf>
    <xf numFmtId="165" fontId="0" fillId="17" borderId="2" xfId="7" applyNumberFormat="1" applyFont="1" applyFill="1" applyBorder="1" applyAlignment="1">
      <alignment horizontal="center" vertical="top" wrapText="1"/>
    </xf>
    <xf numFmtId="165" fontId="0" fillId="17" borderId="2" xfId="0" applyNumberFormat="1" applyFill="1" applyBorder="1" applyAlignment="1">
      <alignment horizontal="right" vertical="top" wrapText="1"/>
    </xf>
    <xf numFmtId="49" fontId="0" fillId="17" borderId="2" xfId="0" applyNumberFormat="1" applyFill="1" applyBorder="1" applyAlignment="1">
      <alignment vertical="top" wrapText="1"/>
    </xf>
    <xf numFmtId="165" fontId="0" fillId="17" borderId="2" xfId="0" applyNumberFormat="1" applyFill="1" applyBorder="1" applyAlignment="1">
      <alignment horizontal="left" vertical="top" wrapText="1"/>
    </xf>
    <xf numFmtId="14" fontId="0" fillId="17" borderId="2" xfId="0" applyNumberFormat="1" applyFill="1" applyBorder="1" applyAlignment="1">
      <alignment vertical="top"/>
    </xf>
    <xf numFmtId="49" fontId="4" fillId="17" borderId="2" xfId="0" applyNumberFormat="1" applyFont="1" applyFill="1" applyBorder="1" applyAlignment="1">
      <alignment horizontal="left" vertical="top" wrapText="1"/>
    </xf>
    <xf numFmtId="0" fontId="4" fillId="17" borderId="2" xfId="0" applyNumberFormat="1" applyFont="1" applyFill="1" applyBorder="1" applyAlignment="1">
      <alignment horizontal="left" vertical="top"/>
    </xf>
    <xf numFmtId="0" fontId="0" fillId="17" borderId="2" xfId="0" applyFont="1" applyFill="1" applyBorder="1" applyAlignment="1">
      <alignment vertical="top" wrapText="1"/>
    </xf>
    <xf numFmtId="0" fontId="0" fillId="17" borderId="2" xfId="0" applyFill="1" applyBorder="1" applyAlignment="1">
      <alignment horizontal="left" vertical="top" wrapText="1"/>
    </xf>
    <xf numFmtId="0" fontId="4" fillId="17" borderId="7" xfId="0" applyNumberFormat="1" applyFont="1" applyFill="1" applyBorder="1" applyAlignment="1">
      <alignment horizontal="left" vertical="top" wrapText="1"/>
    </xf>
    <xf numFmtId="0" fontId="26" fillId="17" borderId="2" xfId="0" applyFont="1" applyFill="1" applyBorder="1" applyAlignment="1">
      <alignment vertical="top" wrapText="1"/>
    </xf>
    <xf numFmtId="43" fontId="31" fillId="3" borderId="0" xfId="7" applyNumberFormat="1" applyFont="1" applyFill="1" applyBorder="1" applyAlignment="1">
      <alignment horizontal="center" vertical="center" wrapText="1"/>
    </xf>
    <xf numFmtId="43" fontId="0" fillId="0" borderId="2" xfId="0" applyNumberFormat="1" applyFill="1" applyBorder="1" applyAlignment="1">
      <alignment vertical="top" wrapText="1"/>
    </xf>
    <xf numFmtId="43" fontId="32" fillId="0" borderId="2" xfId="0" applyNumberFormat="1" applyFont="1" applyFill="1" applyBorder="1" applyAlignment="1">
      <alignment vertical="top" wrapText="1"/>
    </xf>
    <xf numFmtId="43" fontId="0" fillId="0" borderId="2" xfId="0" applyNumberFormat="1" applyFont="1" applyFill="1" applyBorder="1" applyAlignment="1">
      <alignment vertical="top" wrapText="1"/>
    </xf>
    <xf numFmtId="43" fontId="0" fillId="0" borderId="2" xfId="0" applyNumberFormat="1" applyFill="1" applyBorder="1" applyAlignment="1">
      <alignment horizontal="left" vertical="top" wrapText="1"/>
    </xf>
    <xf numFmtId="43" fontId="0" fillId="17" borderId="2" xfId="0" applyNumberFormat="1" applyFill="1" applyBorder="1" applyAlignment="1">
      <alignment vertical="top" wrapText="1"/>
    </xf>
    <xf numFmtId="43" fontId="7" fillId="0" borderId="2" xfId="0" applyNumberFormat="1" applyFont="1" applyFill="1" applyBorder="1" applyAlignment="1">
      <alignment vertical="top" wrapText="1"/>
    </xf>
    <xf numFmtId="43" fontId="0" fillId="0" borderId="2" xfId="0" applyNumberFormat="1" applyBorder="1" applyAlignment="1">
      <alignment vertical="top" wrapText="1"/>
    </xf>
    <xf numFmtId="43" fontId="0" fillId="17" borderId="2" xfId="0" applyNumberFormat="1" applyFill="1" applyBorder="1" applyAlignment="1">
      <alignment horizontal="left" vertical="top" wrapText="1"/>
    </xf>
    <xf numFmtId="43" fontId="32" fillId="0" borderId="0" xfId="0" applyNumberFormat="1" applyFont="1"/>
    <xf numFmtId="49" fontId="0" fillId="6" borderId="2" xfId="0" applyNumberFormat="1" applyFont="1" applyFill="1" applyBorder="1" applyAlignment="1">
      <alignment horizontal="left" vertical="top" wrapText="1"/>
    </xf>
    <xf numFmtId="0" fontId="11" fillId="6" borderId="2" xfId="0" applyFont="1" applyFill="1" applyBorder="1" applyAlignment="1">
      <alignment vertical="top" wrapText="1"/>
    </xf>
    <xf numFmtId="0" fontId="17" fillId="6" borderId="2" xfId="0" applyFont="1" applyFill="1" applyBorder="1" applyAlignment="1">
      <alignment vertical="top" wrapText="1"/>
    </xf>
    <xf numFmtId="0" fontId="4" fillId="6" borderId="2" xfId="0" applyNumberFormat="1" applyFont="1" applyFill="1" applyBorder="1" applyAlignment="1">
      <alignment horizontal="left" vertical="top" wrapText="1"/>
    </xf>
    <xf numFmtId="0" fontId="4" fillId="6" borderId="2" xfId="0" quotePrefix="1" applyNumberFormat="1" applyFont="1" applyFill="1" applyBorder="1" applyAlignment="1">
      <alignment horizontal="left" vertical="top" wrapText="1"/>
    </xf>
    <xf numFmtId="43" fontId="26" fillId="6" borderId="2" xfId="0" applyNumberFormat="1" applyFont="1" applyFill="1" applyBorder="1" applyAlignment="1">
      <alignment vertical="top" wrapText="1"/>
    </xf>
    <xf numFmtId="165" fontId="0" fillId="6" borderId="2" xfId="7" applyNumberFormat="1" applyFont="1" applyFill="1" applyBorder="1" applyAlignment="1">
      <alignment horizontal="center" vertical="top" wrapText="1"/>
    </xf>
    <xf numFmtId="49" fontId="0" fillId="15" borderId="2" xfId="0" applyNumberFormat="1" applyFill="1" applyBorder="1" applyAlignment="1">
      <alignment horizontal="left" vertical="top" wrapText="1"/>
    </xf>
    <xf numFmtId="49" fontId="5" fillId="6" borderId="2" xfId="0" applyNumberFormat="1" applyFont="1" applyFill="1" applyBorder="1" applyAlignment="1">
      <alignment horizontal="left" vertical="top" wrapText="1"/>
    </xf>
    <xf numFmtId="166" fontId="31" fillId="3" borderId="0" xfId="7" applyNumberFormat="1" applyFont="1" applyFill="1" applyBorder="1" applyAlignment="1">
      <alignment horizontal="left" vertical="top" wrapText="1"/>
    </xf>
    <xf numFmtId="49" fontId="0" fillId="3" borderId="2" xfId="0" applyNumberFormat="1" applyFont="1" applyFill="1" applyBorder="1" applyAlignment="1">
      <alignment horizontal="left" vertical="top" wrapText="1"/>
    </xf>
    <xf numFmtId="0" fontId="11" fillId="0" borderId="0" xfId="0" applyFont="1"/>
    <xf numFmtId="49" fontId="11" fillId="0" borderId="2" xfId="0" applyNumberFormat="1" applyFont="1" applyBorder="1" applyAlignment="1">
      <alignment horizontal="left" vertical="top" wrapText="1"/>
    </xf>
    <xf numFmtId="49" fontId="11" fillId="0" borderId="2" xfId="0" applyNumberFormat="1" applyFont="1" applyFill="1" applyBorder="1" applyAlignment="1">
      <alignment horizontal="left" vertical="top" wrapText="1"/>
    </xf>
    <xf numFmtId="165" fontId="11" fillId="0" borderId="2" xfId="7" applyNumberFormat="1" applyFont="1" applyFill="1" applyBorder="1" applyAlignment="1">
      <alignment horizontal="center" vertical="top" wrapText="1"/>
    </xf>
    <xf numFmtId="165" fontId="11" fillId="0" borderId="2" xfId="0" applyNumberFormat="1" applyFont="1" applyFill="1" applyBorder="1" applyAlignment="1">
      <alignment horizontal="right" vertical="top" wrapText="1"/>
    </xf>
    <xf numFmtId="49" fontId="11" fillId="0" borderId="2" xfId="0" applyNumberFormat="1" applyFont="1" applyFill="1" applyBorder="1" applyAlignment="1">
      <alignment vertical="top" wrapText="1"/>
    </xf>
    <xf numFmtId="165" fontId="11" fillId="0" borderId="2" xfId="0" applyNumberFormat="1" applyFont="1" applyFill="1" applyBorder="1" applyAlignment="1">
      <alignment horizontal="left" vertical="top" wrapText="1"/>
    </xf>
    <xf numFmtId="0" fontId="11" fillId="0" borderId="2" xfId="0" applyFont="1" applyFill="1" applyBorder="1" applyAlignment="1">
      <alignment vertical="top"/>
    </xf>
    <xf numFmtId="49" fontId="11" fillId="0" borderId="2" xfId="0" applyNumberFormat="1" applyFont="1" applyBorder="1" applyAlignment="1">
      <alignment horizontal="left" vertical="top"/>
    </xf>
    <xf numFmtId="49" fontId="11" fillId="0" borderId="2" xfId="0" applyNumberFormat="1" applyFont="1" applyFill="1" applyBorder="1" applyAlignment="1">
      <alignment horizontal="left" vertical="top"/>
    </xf>
    <xf numFmtId="0" fontId="11" fillId="0" borderId="0" xfId="0" applyFont="1" applyFill="1"/>
    <xf numFmtId="0" fontId="11" fillId="0" borderId="2" xfId="0" applyFont="1" applyFill="1" applyBorder="1" applyAlignment="1">
      <alignment horizontal="left" vertical="top" wrapText="1"/>
    </xf>
    <xf numFmtId="0" fontId="47" fillId="0" borderId="2" xfId="0" applyFont="1" applyFill="1" applyBorder="1" applyAlignment="1">
      <alignment vertical="top"/>
    </xf>
    <xf numFmtId="49" fontId="47" fillId="0" borderId="2" xfId="0" applyNumberFormat="1" applyFont="1" applyFill="1" applyBorder="1" applyAlignment="1">
      <alignment horizontal="left" vertical="top" wrapText="1"/>
    </xf>
    <xf numFmtId="0" fontId="11" fillId="0" borderId="2" xfId="0" quotePrefix="1" applyFont="1" applyFill="1" applyBorder="1" applyAlignment="1">
      <alignment horizontal="left" vertical="top" wrapText="1"/>
    </xf>
    <xf numFmtId="0" fontId="0" fillId="0" borderId="0" xfId="0" applyFont="1"/>
    <xf numFmtId="0" fontId="0" fillId="6" borderId="0" xfId="0" applyFill="1"/>
    <xf numFmtId="0" fontId="47" fillId="0" borderId="2" xfId="0" applyNumberFormat="1" applyFont="1" applyFill="1" applyBorder="1" applyAlignment="1">
      <alignment horizontal="left" vertical="top" wrapText="1"/>
    </xf>
    <xf numFmtId="49" fontId="47" fillId="0" borderId="2" xfId="0" applyNumberFormat="1" applyFont="1" applyBorder="1" applyAlignment="1">
      <alignment horizontal="left" vertical="top" wrapText="1"/>
    </xf>
    <xf numFmtId="49" fontId="1" fillId="0" borderId="2" xfId="0" applyNumberFormat="1" applyFont="1" applyBorder="1" applyAlignment="1">
      <alignment horizontal="left" vertical="top" wrapText="1"/>
    </xf>
    <xf numFmtId="49" fontId="1" fillId="0" borderId="2" xfId="0" applyNumberFormat="1" applyFont="1" applyFill="1" applyBorder="1" applyAlignment="1">
      <alignment horizontal="left" vertical="top" wrapText="1"/>
    </xf>
    <xf numFmtId="0" fontId="49" fillId="0" borderId="2" xfId="0" applyNumberFormat="1" applyFont="1" applyFill="1" applyBorder="1" applyAlignment="1">
      <alignment horizontal="left" vertical="top" wrapText="1"/>
    </xf>
    <xf numFmtId="49" fontId="1" fillId="0" borderId="2" xfId="0" applyNumberFormat="1" applyFont="1" applyFill="1" applyBorder="1" applyAlignment="1">
      <alignment horizontal="right" vertical="top" wrapText="1"/>
    </xf>
    <xf numFmtId="49" fontId="1" fillId="0" borderId="2" xfId="0" applyNumberFormat="1" applyFont="1" applyFill="1" applyBorder="1" applyAlignment="1">
      <alignment vertical="top" wrapText="1"/>
    </xf>
    <xf numFmtId="49" fontId="47" fillId="0" borderId="2" xfId="0" applyNumberFormat="1" applyFont="1" applyFill="1" applyBorder="1" applyAlignment="1">
      <alignment horizontal="right" vertical="top" wrapText="1"/>
    </xf>
    <xf numFmtId="49" fontId="47" fillId="0" borderId="2" xfId="0" applyNumberFormat="1" applyFont="1" applyFill="1" applyBorder="1" applyAlignment="1">
      <alignment vertical="top" wrapText="1"/>
    </xf>
    <xf numFmtId="165" fontId="0" fillId="0" borderId="2" xfId="0" applyNumberFormat="1" applyFont="1" applyFill="1" applyBorder="1" applyAlignment="1">
      <alignment horizontal="left" vertical="top" wrapText="1"/>
    </xf>
    <xf numFmtId="0" fontId="11" fillId="0" borderId="2" xfId="0" applyNumberFormat="1" applyFont="1" applyFill="1" applyBorder="1" applyAlignment="1">
      <alignment horizontal="left" vertical="top"/>
    </xf>
    <xf numFmtId="0" fontId="11" fillId="0" borderId="2" xfId="0" applyNumberFormat="1" applyFont="1" applyFill="1" applyBorder="1" applyAlignment="1">
      <alignment vertical="top" wrapText="1"/>
    </xf>
    <xf numFmtId="14" fontId="0" fillId="0" borderId="2" xfId="0" applyNumberFormat="1" applyFont="1" applyFill="1" applyBorder="1" applyAlignment="1">
      <alignment vertical="top"/>
    </xf>
    <xf numFmtId="0" fontId="47" fillId="0" borderId="2" xfId="0" applyFont="1" applyFill="1" applyBorder="1" applyAlignment="1">
      <alignment vertical="top" wrapText="1"/>
    </xf>
    <xf numFmtId="0" fontId="11" fillId="0" borderId="2" xfId="0" quotePrefix="1" applyNumberFormat="1" applyFont="1" applyFill="1" applyBorder="1" applyAlignment="1">
      <alignment horizontal="left" vertical="top" wrapText="1"/>
    </xf>
    <xf numFmtId="0" fontId="47" fillId="0" borderId="2" xfId="0" applyNumberFormat="1" applyFont="1" applyFill="1" applyBorder="1" applyAlignment="1">
      <alignment vertical="top" wrapText="1"/>
    </xf>
    <xf numFmtId="0" fontId="53" fillId="0" borderId="2" xfId="0" applyNumberFormat="1" applyFont="1" applyFill="1" applyBorder="1" applyAlignment="1">
      <alignment horizontal="left" vertical="top" wrapText="1"/>
    </xf>
    <xf numFmtId="14" fontId="7" fillId="0" borderId="2" xfId="0" applyNumberFormat="1" applyFont="1" applyFill="1" applyBorder="1" applyAlignment="1">
      <alignment vertical="top" wrapText="1"/>
    </xf>
    <xf numFmtId="0" fontId="4" fillId="0" borderId="2" xfId="11" applyFont="1" applyFill="1" applyBorder="1" applyAlignment="1">
      <alignment horizontal="left" vertical="top" wrapText="1"/>
    </xf>
    <xf numFmtId="166" fontId="11" fillId="0" borderId="2" xfId="7" applyNumberFormat="1" applyFont="1" applyFill="1" applyBorder="1" applyAlignment="1">
      <alignment horizontal="right" vertical="top" wrapText="1"/>
    </xf>
    <xf numFmtId="0" fontId="11" fillId="0" borderId="2" xfId="11" applyFont="1" applyFill="1" applyBorder="1" applyAlignment="1">
      <alignment horizontal="left" vertical="top" wrapText="1"/>
    </xf>
    <xf numFmtId="0" fontId="11" fillId="0" borderId="0" xfId="0" applyFont="1" applyFill="1" applyAlignment="1">
      <alignment vertical="top"/>
    </xf>
    <xf numFmtId="0" fontId="0" fillId="0" borderId="2" xfId="0" applyFont="1" applyFill="1" applyBorder="1"/>
    <xf numFmtId="14" fontId="0" fillId="0" borderId="2" xfId="0" applyNumberFormat="1" applyFont="1" applyFill="1" applyBorder="1"/>
    <xf numFmtId="14" fontId="11" fillId="0" borderId="2" xfId="0" applyNumberFormat="1" applyFont="1" applyFill="1" applyBorder="1" applyAlignment="1">
      <alignment vertical="top"/>
    </xf>
    <xf numFmtId="0" fontId="15" fillId="0" borderId="2" xfId="0" applyNumberFormat="1" applyFont="1" applyFill="1" applyBorder="1" applyAlignment="1">
      <alignment horizontal="left" vertical="top" wrapText="1"/>
    </xf>
    <xf numFmtId="0" fontId="11" fillId="0" borderId="2" xfId="0" applyFont="1" applyFill="1" applyBorder="1"/>
    <xf numFmtId="2" fontId="11" fillId="0" borderId="2" xfId="0" applyNumberFormat="1" applyFont="1" applyFill="1" applyBorder="1" applyAlignment="1">
      <alignment horizontal="right" vertical="top" wrapText="1"/>
    </xf>
    <xf numFmtId="43" fontId="11" fillId="0" borderId="2" xfId="0" applyNumberFormat="1" applyFont="1" applyFill="1" applyBorder="1" applyAlignment="1">
      <alignment horizontal="right" vertical="top" wrapText="1"/>
    </xf>
    <xf numFmtId="0" fontId="11" fillId="0" borderId="2" xfId="0" applyFont="1" applyFill="1" applyBorder="1" applyAlignment="1"/>
    <xf numFmtId="0" fontId="11" fillId="0" borderId="2" xfId="0" applyFont="1" applyFill="1" applyBorder="1" applyAlignment="1">
      <alignment horizontal="right"/>
    </xf>
    <xf numFmtId="0" fontId="11" fillId="0" borderId="2" xfId="0" applyFont="1" applyFill="1" applyBorder="1" applyAlignment="1">
      <alignment horizontal="left"/>
    </xf>
    <xf numFmtId="0" fontId="0" fillId="0" borderId="0" xfId="0" applyFill="1" applyAlignment="1"/>
    <xf numFmtId="49" fontId="47" fillId="0" borderId="2" xfId="0" applyNumberFormat="1" applyFont="1" applyFill="1" applyBorder="1" applyAlignment="1">
      <alignment horizontal="left" vertical="top"/>
    </xf>
    <xf numFmtId="0" fontId="11" fillId="0" borderId="0" xfId="0" applyFont="1" applyFill="1" applyAlignment="1">
      <alignment horizontal="right"/>
    </xf>
    <xf numFmtId="0" fontId="11" fillId="0" borderId="0" xfId="0" applyFont="1" applyFill="1" applyAlignment="1">
      <alignment horizontal="left"/>
    </xf>
    <xf numFmtId="49" fontId="48" fillId="0" borderId="2" xfId="0" applyNumberFormat="1" applyFont="1" applyFill="1" applyBorder="1" applyAlignment="1">
      <alignment horizontal="left" vertical="top" wrapText="1"/>
    </xf>
    <xf numFmtId="49" fontId="11" fillId="0" borderId="2" xfId="8" applyNumberFormat="1" applyFont="1" applyFill="1" applyBorder="1" applyAlignment="1">
      <alignment horizontal="center" vertical="center"/>
    </xf>
    <xf numFmtId="49" fontId="33" fillId="9" borderId="4" xfId="8" applyNumberFormat="1" applyFill="1" applyBorder="1" applyAlignment="1">
      <alignment horizontal="center" vertical="center"/>
    </xf>
    <xf numFmtId="0" fontId="0" fillId="9" borderId="5" xfId="0" applyFill="1" applyBorder="1" applyAlignment="1">
      <alignment horizontal="center" vertical="center"/>
    </xf>
    <xf numFmtId="0" fontId="0" fillId="9" borderId="6" xfId="0" applyFill="1" applyBorder="1" applyAlignment="1">
      <alignment horizontal="center" vertical="center"/>
    </xf>
  </cellXfs>
  <cellStyles count="12">
    <cellStyle name="Besuchter Hyperlink" xfId="2" builtinId="9" hidden="1"/>
    <cellStyle name="Besuchter Hyperlink" xfId="4" builtinId="9" hidden="1"/>
    <cellStyle name="Besuchter Hyperlink" xfId="6" builtinId="9" hidden="1"/>
    <cellStyle name="Besuchter Hyperlink" xfId="10" builtinId="9" hidden="1"/>
    <cellStyle name="Gut" xfId="8" builtinId="26"/>
    <cellStyle name="Komma" xfId="7" builtinId="3"/>
    <cellStyle name="Link" xfId="1" builtinId="8" hidden="1"/>
    <cellStyle name="Link" xfId="3" builtinId="8" hidden="1"/>
    <cellStyle name="Link" xfId="5" builtinId="8" hidden="1"/>
    <cellStyle name="Link" xfId="9" builtinId="8" hidden="1"/>
    <cellStyle name="Standard" xfId="0" builtinId="0"/>
    <cellStyle name="Standard_Leistungen" xfId="11" xr:uid="{00000000-0005-0000-0000-00000B000000}"/>
  </cellStyles>
  <dxfs count="0"/>
  <tableStyles count="0" defaultTableStyle="TableStyleMedium9" defaultPivotStyle="PivotStyleLight16"/>
  <colors>
    <mruColors>
      <color rgb="FFFFCCFF"/>
      <color rgb="FFC2EACB"/>
      <color rgb="FFFFFFCC"/>
      <color rgb="FFFFFF99"/>
      <color rgb="FFFF99FF"/>
      <color rgb="FFCC99FF"/>
      <color rgb="FFFFD5FF"/>
      <color rgb="FFD60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usernames" Target="revisions/userNames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revisionHeaders" Target="revisions/revisionHeaders.xml"/><Relationship Id="rId4" Type="http://schemas.openxmlformats.org/officeDocument/2006/relationships/worksheet" Target="worksheets/sheet4.xml"/><Relationship Id="rId9" Type="http://schemas.openxmlformats.org/officeDocument/2006/relationships/calcChain" Target="calcChain.xml"/></Relationships>
</file>

<file path=xl/revisions/_rels/revisionHeaders.xml.rels><?xml version="1.0" encoding="UTF-8" standalone="yes"?>
<Relationships xmlns="http://schemas.openxmlformats.org/package/2006/relationships"><Relationship Id="rId2"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DDA6391-68A9-4762-9573-30DF5BAC62A6}" diskRevisions="1" revisionId="27" version="2" protected="1">
  <header guid="{6DDA6391-68A9-4762-9573-30DF5BAC62A6}" dateTime="2017-12-04T20:04:29" maxSheetId="6" userName="Stefan Hutter" r:id="rId2" minRId="1" maxRId="20">
    <sheetIdMap count="5">
      <sheetId val="1"/>
      <sheetId val="2"/>
      <sheetId val="3"/>
      <sheetId val="4"/>
      <sheetId val="5"/>
    </sheetIdMap>
  </header>
</header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 sId="1" ref="A2:XFD2" action="insertRow"/>
  <rcc rId="2" sId="1">
    <nc r="K2" t="inlineStr">
      <is>
        <t>Abrechnungseinheit</t>
      </is>
    </nc>
  </rcc>
  <rcc rId="3" sId="1">
    <nc r="A2" t="inlineStr">
      <is>
        <t>KapitelLeistung</t>
      </is>
    </nc>
  </rcc>
  <rcc rId="4" sId="1">
    <nc r="B2" t="inlineStr">
      <is>
        <t>Level</t>
      </is>
    </nc>
  </rcc>
  <rcc rId="5" sId="1">
    <nc r="C2" t="inlineStr">
      <is>
        <t>KapitelNrNeu</t>
      </is>
    </nc>
  </rcc>
  <rcc rId="6" sId="1">
    <nc r="D2" t="inlineStr">
      <is>
        <t>LeistungNrNeu</t>
      </is>
    </nc>
  </rcc>
  <rcc rId="7" sId="1">
    <nc r="E2" t="inlineStr">
      <is>
        <t>LeistungD</t>
      </is>
    </nc>
  </rcc>
  <rcc rId="8" sId="1">
    <nc r="F2" t="inlineStr">
      <is>
        <t>LeistungF</t>
      </is>
    </nc>
  </rcc>
  <rcc rId="9" sId="1">
    <nc r="G2" t="inlineStr">
      <is>
        <t>LeistungI</t>
      </is>
    </nc>
  </rcc>
  <rcc rId="10" sId="1">
    <nc r="H2" t="inlineStr">
      <is>
        <t>InterpretationD</t>
      </is>
    </nc>
  </rcc>
  <rcc rId="11" sId="1">
    <nc r="I2" t="inlineStr">
      <is>
        <t>InterpretationF</t>
      </is>
    </nc>
  </rcc>
  <rcc rId="12" sId="1">
    <nc r="J2" t="inlineStr">
      <is>
        <t>InterpretationI</t>
      </is>
    </nc>
  </rcc>
  <rcc rId="13" sId="1">
    <nc r="L2" t="inlineStr">
      <is>
        <t>BetragInCHF</t>
      </is>
    </nc>
  </rcc>
  <rcc rId="14" sId="1" xfDxf="1" s="1" dxf="1">
    <nc r="M2" t="inlineStr">
      <is>
        <t>Taxpunkte_UV_MV_IV</t>
      </is>
    </nc>
    <ndxf>
      <font>
        <b val="0"/>
        <i val="0"/>
        <strike val="0"/>
        <condense val="0"/>
        <extend val="0"/>
        <outline val="0"/>
        <shadow val="0"/>
        <u val="none"/>
        <vertAlign val="baseline"/>
        <sz val="10"/>
        <color theme="1"/>
        <name val="Verdana"/>
        <family val="2"/>
        <scheme val="none"/>
      </font>
      <numFmt numFmtId="0" formatCode="General"/>
      <fill>
        <patternFill patternType="none">
          <fgColor indexed="64"/>
          <bgColor indexed="65"/>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protection locked="1" hidden="0"/>
    </ndxf>
  </rcc>
  <rcc rId="15" sId="1">
    <nc r="N2" t="inlineStr">
      <is>
        <t>PP_Min</t>
      </is>
    </nc>
  </rcc>
  <rcc rId="16" sId="1">
    <nc r="O2" t="inlineStr">
      <is>
        <t>PP_Privat</t>
      </is>
    </nc>
  </rcc>
  <rcc rId="17" sId="1">
    <nc r="P2" t="inlineStr">
      <is>
        <t>PP_Max</t>
      </is>
    </nc>
  </rcc>
  <rcc rId="18" sId="1">
    <nc r="Q2" t="inlineStr">
      <is>
        <t>Gueltig_Von</t>
      </is>
    </nc>
  </rcc>
  <rcc rId="19" sId="1">
    <nc r="R2" t="inlineStr">
      <is>
        <t>Gueltig_Bis</t>
      </is>
    </nc>
  </rcc>
  <rrc rId="20" sId="1" ref="A1:XFD1" action="deleteRow">
    <undo index="65535" exp="area" ref3D="1" dr="$A$1:$T$1" dn="Z_B7D23B2B_1687_AB4A_9BF2_1ED34F5DEB8C_.wvu.FilterData" sId="1"/>
    <undo index="65535" exp="area" ref3D="1" dr="$A$1:$T$1" dn="Z_C0F12C5E_4AB8_4C45_9B14_0805D9F36421_.wvu.FilterData" sId="1"/>
    <rfmt sheetId="1" xfDxf="1" sqref="A1:XFD1" start="0" length="0"/>
    <rcc rId="0" sId="1" dxf="1">
      <nc r="A1" t="inlineStr">
        <is>
          <t>Kap
Lei</t>
        </is>
      </nc>
      <ndxf>
        <font>
          <b/>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B1" t="inlineStr">
        <is>
          <t>Le
vel</t>
        </is>
      </nc>
      <ndxf>
        <font>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C1" t="inlineStr">
        <is>
          <t>KapitelNR neu</t>
        </is>
      </nc>
      <ndxf>
        <font>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D1" t="inlineStr">
        <is>
          <t>LeistNr neu</t>
        </is>
      </nc>
      <ndxf>
        <font>
          <sz val="10"/>
          <color theme="1"/>
          <name val="Verdana"/>
          <family val="2"/>
          <scheme val="none"/>
        </font>
        <numFmt numFmtId="30" formatCode="@"/>
        <alignment horizontal="left" vertical="top" wrapText="1"/>
        <border outline="0">
          <left style="thin">
            <color auto="1"/>
          </left>
          <right style="thin">
            <color auto="1"/>
          </right>
          <top style="thin">
            <color auto="1"/>
          </top>
          <bottom style="thin">
            <color auto="1"/>
          </bottom>
        </border>
      </ndxf>
    </rcc>
    <rcc rId="0" sId="1" dxf="1">
      <nc r="E1" t="inlineStr">
        <is>
          <t>Titel/Leistungen deu (709 Zeilen)</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F1" t="inlineStr">
        <is>
          <t>Titel/Leistungen fra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G1" t="inlineStr">
        <is>
          <t>Titel/Leistungen ita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H1" t="inlineStr">
        <is>
          <t>Interpretation deu</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I1" t="inlineStr">
        <is>
          <t>Interpretation fra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dxf="1">
      <nc r="J1" t="inlineStr">
        <is>
          <t>Interpretazione ita</t>
        </is>
      </nc>
      <ndxf>
        <font>
          <b/>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s="1" dxf="1">
      <nc r="K1" t="inlineStr">
        <is>
          <t>Abrechnungseinheit</t>
        </is>
      </nc>
      <ndxf>
        <font>
          <sz val="10"/>
          <color auto="1"/>
          <name val="Verdana"/>
          <family val="2"/>
          <scheme val="none"/>
        </font>
        <alignment horizontal="left" vertical="top" wrapText="1"/>
        <border outline="0">
          <left style="thin">
            <color auto="1"/>
          </left>
          <right style="thin">
            <color auto="1"/>
          </right>
          <top style="thin">
            <color auto="1"/>
          </top>
          <bottom style="thin">
            <color auto="1"/>
          </bottom>
        </border>
      </ndxf>
    </rcc>
    <rcc rId="0" sId="1" s="1" dxf="1">
      <nc r="L1" t="inlineStr">
        <is>
          <t>Betrag in CHF Abrechnung (mit MwSt.)</t>
        </is>
      </nc>
      <ndxf>
        <font>
          <sz val="10"/>
          <color theme="1"/>
          <name val="Verdana"/>
          <family val="2"/>
          <scheme val="none"/>
        </font>
        <numFmt numFmtId="166" formatCode="_ * #,##0.000_ ;_ * \-#,##0.000_ ;_ * &quot;-&quot;??_ ;_ @_ "/>
        <alignment horizontal="right" vertical="top" wrapText="1"/>
        <border outline="0">
          <left style="thin">
            <color auto="1"/>
          </left>
          <right style="thin">
            <color auto="1"/>
          </right>
          <top style="thin">
            <color auto="1"/>
          </top>
          <bottom style="thin">
            <color auto="1"/>
          </bottom>
        </border>
      </ndxf>
    </rcc>
    <rcc rId="0" sId="1" s="1" dxf="1">
      <nc r="M1" t="inlineStr">
        <is>
          <t>Taxpunkte</t>
        </is>
      </nc>
      <ndxf>
        <font>
          <sz val="10"/>
          <color theme="1"/>
          <name val="Verdana"/>
          <family val="2"/>
          <scheme val="none"/>
        </font>
        <alignment horizontal="left" vertical="top" wrapText="1"/>
        <border outline="0">
          <left style="thin">
            <color auto="1"/>
          </left>
          <right style="thin">
            <color auto="1"/>
          </right>
          <top style="thin">
            <color auto="1"/>
          </top>
          <bottom style="thin">
            <color auto="1"/>
          </bottom>
        </border>
      </ndxf>
    </rcc>
    <rcc rId="0" sId="1" s="1" dxf="1">
      <nc r="N1" t="inlineStr">
        <is>
          <t>PP</t>
        </is>
      </nc>
      <ndxf>
        <font>
          <sz val="10"/>
          <color theme="1"/>
          <name val="Verdana"/>
          <family val="2"/>
          <scheme val="none"/>
        </font>
        <numFmt numFmtId="30" formatCode="@"/>
        <alignment horizontal="center" vertical="center"/>
        <border outline="0">
          <left style="thin">
            <color auto="1"/>
          </left>
          <right style="thin">
            <color auto="1"/>
          </right>
          <top style="thin">
            <color auto="1"/>
          </top>
          <bottom style="thin">
            <color auto="1"/>
          </bottom>
        </border>
      </ndxf>
    </rcc>
    <rfmt sheetId="1" s="1" sqref="O1" start="0" length="0">
      <dxf>
        <font>
          <sz val="10"/>
          <color theme="1"/>
          <name val="Verdana"/>
          <family val="2"/>
          <scheme val="none"/>
        </font>
        <numFmt numFmtId="30" formatCode="@"/>
        <alignment horizontal="center" vertical="center"/>
        <border outline="0">
          <left style="thin">
            <color auto="1"/>
          </left>
          <right style="thin">
            <color auto="1"/>
          </right>
          <top style="thin">
            <color auto="1"/>
          </top>
          <bottom style="thin">
            <color auto="1"/>
          </bottom>
        </border>
      </dxf>
    </rfmt>
    <rfmt sheetId="1" s="1" sqref="P1" start="0" length="0">
      <dxf>
        <font>
          <sz val="10"/>
          <color theme="1"/>
          <name val="Verdana"/>
          <family val="2"/>
          <scheme val="none"/>
        </font>
        <numFmt numFmtId="30" formatCode="@"/>
        <alignment horizontal="center" vertical="center"/>
        <border outline="0">
          <left style="thin">
            <color auto="1"/>
          </left>
          <right style="thin">
            <color auto="1"/>
          </right>
          <top style="thin">
            <color auto="1"/>
          </top>
          <bottom style="thin">
            <color auto="1"/>
          </bottom>
        </border>
      </dxf>
    </rfmt>
    <rcc rId="0" sId="1" dxf="1">
      <nc r="Q1" t="inlineStr">
        <is>
          <t>gültig von</t>
        </is>
      </nc>
      <ndxf>
        <font>
          <sz val="10"/>
          <color theme="1"/>
          <name val="Verdana"/>
          <family val="2"/>
          <scheme val="none"/>
        </font>
        <alignment vertical="top"/>
        <border outline="0">
          <left style="thin">
            <color auto="1"/>
          </left>
          <right style="thin">
            <color auto="1"/>
          </right>
          <top style="thin">
            <color auto="1"/>
          </top>
          <bottom style="thin">
            <color auto="1"/>
          </bottom>
        </border>
      </ndxf>
    </rcc>
    <rcc rId="0" sId="1" dxf="1">
      <nc r="R1" t="inlineStr">
        <is>
          <t>gültig bis</t>
        </is>
      </nc>
      <ndxf>
        <font>
          <sz val="10"/>
          <color theme="1"/>
          <name val="Verdana"/>
          <family val="2"/>
          <scheme val="none"/>
        </font>
        <alignment vertical="top"/>
        <border outline="0">
          <left style="thin">
            <color auto="1"/>
          </left>
          <right style="thin">
            <color auto="1"/>
          </right>
          <top style="thin">
            <color auto="1"/>
          </top>
          <bottom style="thin">
            <color auto="1"/>
          </bottom>
        </border>
      </ndxf>
    </rcc>
  </rrc>
  <rdn rId="0" localSheetId="3" customView="1" name="Z_D8CA4359_0D24_49C0_965E_AE0E2E2563AA_.wvu.Rows" hidden="1" oldHidden="1">
    <formula>'Material_pro Ziffer'!$688:$689</formula>
  </rdn>
  <rdn rId="0" localSheetId="3" customView="1" name="Z_D8CA4359_0D24_49C0_965E_AE0E2E2563AA_.wvu.Cols" hidden="1" oldHidden="1">
    <formula>'Material_pro Ziffer'!$G:$G,'Material_pro Ziffer'!$I:$P,'Material_pro Ziffer'!$V:$AC</formula>
  </rdn>
  <rdn rId="0" localSheetId="3" customView="1" name="Z_D8CA4359_0D24_49C0_965E_AE0E2E2563AA_.wvu.FilterData" hidden="1" oldHidden="1">
    <formula>'Material_pro Ziffer'!$A$1:$AC$687</formula>
  </rdn>
  <rdn rId="0" localSheetId="4" customView="1" name="Z_D8CA4359_0D24_49C0_965E_AE0E2E2563AA_.wvu.Cols" hidden="1" oldHidden="1">
    <formula>'per 05.9.17_MatMix'!$E:$E,'per 05.9.17_MatMix'!$H:$H,'per 05.9.17_MatMix'!$J:$Q</formula>
  </rdn>
  <rdn rId="0" localSheetId="4" customView="1" name="Z_D8CA4359_0D24_49C0_965E_AE0E2E2563AA_.wvu.FilterData" hidden="1" oldHidden="1">
    <formula>'per 05.9.17_MatMix'!$A$1:$AE$706</formula>
  </rdn>
  <rdn rId="0" localSheetId="5" customView="1" name="Z_D8CA4359_0D24_49C0_965E_AE0E2E2563AA_.wvu.Cols" hidden="1" oldHidden="1">
    <formula>'Material_pro Kapitel'!$G:$G,'Material_pro Kapitel'!$I:$P,'Material_pro Kapitel'!$V:$AA</formula>
  </rdn>
  <rdn rId="0" localSheetId="5" customView="1" name="Z_D8CA4359_0D24_49C0_965E_AE0E2E2563AA_.wvu.FilterData" hidden="1" oldHidden="1">
    <formula>'Material_pro Kapitel'!$A$1:$AB$687</formula>
  </rdn>
  <rcv guid="{D8CA4359-0D24-49C0-965E-AE0E2E2563AA}"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printerSettings" Target="../printerSettings/printerSettings8.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4" Type="http://schemas.openxmlformats.org/officeDocument/2006/relationships/printerSettings" Target="../printerSettings/printerSettings12.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T709"/>
  <sheetViews>
    <sheetView tabSelected="1" topLeftCell="H1" zoomScale="85" zoomScaleNormal="85" workbookViewId="0">
      <pane ySplit="1" topLeftCell="A2" activePane="bottomLeft" state="frozenSplit"/>
      <selection pane="bottomLeft" activeCell="J6" sqref="J6"/>
    </sheetView>
  </sheetViews>
  <sheetFormatPr baseColWidth="10" defaultColWidth="11.42578125" defaultRowHeight="15"/>
  <cols>
    <col min="1" max="1" width="4.85546875" style="189" customWidth="1"/>
    <col min="2" max="2" width="3.85546875" style="189" customWidth="1"/>
    <col min="3" max="3" width="11.7109375" style="199" customWidth="1"/>
    <col min="4" max="4" width="11.7109375" style="199" bestFit="1" customWidth="1"/>
    <col min="5" max="5" width="31.7109375" style="199" customWidth="1"/>
    <col min="6" max="6" width="40.42578125" style="199" customWidth="1"/>
    <col min="7" max="7" width="37" style="199" customWidth="1"/>
    <col min="8" max="8" width="65.85546875" style="199" customWidth="1"/>
    <col min="9" max="9" width="62.85546875" style="199" customWidth="1"/>
    <col min="10" max="10" width="72.140625" style="112" customWidth="1"/>
    <col min="11" max="11" width="6.7109375" style="199" customWidth="1"/>
    <col min="12" max="12" width="14.85546875" style="240" customWidth="1"/>
    <col min="13" max="13" width="10.7109375" style="199" customWidth="1"/>
    <col min="14" max="14" width="6.7109375" style="240" customWidth="1"/>
    <col min="15" max="15" width="1.42578125" style="227" customWidth="1"/>
    <col min="16" max="16" width="6.7109375" style="241" customWidth="1"/>
    <col min="17" max="17" width="12.85546875" style="199" customWidth="1"/>
    <col min="18" max="18" width="12.140625" style="199" customWidth="1"/>
    <col min="19" max="20" width="11.42578125" style="112"/>
  </cols>
  <sheetData>
    <row r="1" spans="1:18" ht="58.7" customHeight="1">
      <c r="A1" s="207" t="s">
        <v>4027</v>
      </c>
      <c r="B1" s="190" t="s">
        <v>4028</v>
      </c>
      <c r="C1" s="191" t="s">
        <v>4029</v>
      </c>
      <c r="D1" s="191" t="s">
        <v>4030</v>
      </c>
      <c r="E1" s="206" t="s">
        <v>4031</v>
      </c>
      <c r="F1" s="206" t="s">
        <v>4032</v>
      </c>
      <c r="G1" s="206" t="s">
        <v>4033</v>
      </c>
      <c r="H1" s="206" t="s">
        <v>4034</v>
      </c>
      <c r="I1" s="206" t="s">
        <v>4035</v>
      </c>
      <c r="J1" s="206" t="s">
        <v>4036</v>
      </c>
      <c r="K1" s="224" t="s">
        <v>2470</v>
      </c>
      <c r="L1" s="225" t="s">
        <v>4037</v>
      </c>
      <c r="M1" s="226" t="s">
        <v>4038</v>
      </c>
      <c r="N1" s="243" t="s">
        <v>4039</v>
      </c>
      <c r="O1" s="243" t="s">
        <v>4040</v>
      </c>
      <c r="P1" s="243" t="s">
        <v>4041</v>
      </c>
      <c r="Q1" s="196" t="s">
        <v>4042</v>
      </c>
      <c r="R1" s="196" t="s">
        <v>4043</v>
      </c>
    </row>
    <row r="2" spans="1:18" ht="32.450000000000003" customHeight="1">
      <c r="A2" s="208" t="s">
        <v>1634</v>
      </c>
      <c r="B2" s="208" t="s">
        <v>1634</v>
      </c>
      <c r="C2" s="242" t="s">
        <v>1634</v>
      </c>
      <c r="D2" s="209"/>
      <c r="E2" s="210" t="s">
        <v>2735</v>
      </c>
      <c r="F2" s="210" t="s">
        <v>2614</v>
      </c>
      <c r="G2" s="210" t="s">
        <v>3125</v>
      </c>
      <c r="H2" s="25"/>
      <c r="I2" s="25"/>
      <c r="J2" s="25"/>
      <c r="K2" s="14"/>
      <c r="L2" s="14"/>
      <c r="M2" s="228"/>
      <c r="N2" s="211"/>
      <c r="O2" s="212"/>
      <c r="P2" s="209"/>
      <c r="Q2" s="229">
        <v>43101</v>
      </c>
      <c r="R2" s="229">
        <v>401768</v>
      </c>
    </row>
    <row r="3" spans="1:18" ht="22.35" customHeight="1">
      <c r="A3" s="208" t="s">
        <v>1431</v>
      </c>
      <c r="B3" s="208" t="s">
        <v>1432</v>
      </c>
      <c r="C3" s="10" t="s">
        <v>317</v>
      </c>
      <c r="D3" s="209"/>
      <c r="E3" s="206" t="s">
        <v>315</v>
      </c>
      <c r="F3" s="206" t="s">
        <v>2519</v>
      </c>
      <c r="G3" s="206" t="s">
        <v>2960</v>
      </c>
      <c r="H3" s="25"/>
      <c r="I3" s="25"/>
      <c r="J3" s="25"/>
      <c r="K3" s="14"/>
      <c r="L3" s="14"/>
      <c r="M3" s="228"/>
      <c r="N3" s="211"/>
      <c r="O3" s="212"/>
      <c r="P3" s="209"/>
      <c r="Q3" s="218">
        <v>43101</v>
      </c>
      <c r="R3" s="218">
        <v>401768</v>
      </c>
    </row>
    <row r="4" spans="1:18" ht="14.45" customHeight="1">
      <c r="A4" s="16" t="s">
        <v>1431</v>
      </c>
      <c r="B4" s="16" t="s">
        <v>1432</v>
      </c>
      <c r="C4" s="10" t="s">
        <v>316</v>
      </c>
      <c r="D4" s="202"/>
      <c r="E4" s="206" t="s">
        <v>1</v>
      </c>
      <c r="F4" s="206" t="s">
        <v>1476</v>
      </c>
      <c r="G4" s="206" t="s">
        <v>2961</v>
      </c>
      <c r="H4" s="25"/>
      <c r="I4" s="25"/>
      <c r="J4" s="25"/>
      <c r="K4" s="14"/>
      <c r="L4" s="14"/>
      <c r="M4" s="228"/>
      <c r="N4" s="213"/>
      <c r="O4" s="214"/>
      <c r="P4" s="202"/>
      <c r="Q4" s="218">
        <v>43101</v>
      </c>
      <c r="R4" s="218">
        <v>401768</v>
      </c>
    </row>
    <row r="5" spans="1:18" ht="14.45" customHeight="1">
      <c r="A5" s="16" t="s">
        <v>1431</v>
      </c>
      <c r="B5" s="16" t="s">
        <v>1433</v>
      </c>
      <c r="C5" s="10" t="s">
        <v>318</v>
      </c>
      <c r="D5" s="202"/>
      <c r="E5" s="206" t="s">
        <v>2</v>
      </c>
      <c r="F5" s="206" t="s">
        <v>1477</v>
      </c>
      <c r="G5" s="206" t="s">
        <v>2962</v>
      </c>
      <c r="H5" s="25"/>
      <c r="I5" s="25"/>
      <c r="J5" s="25"/>
      <c r="K5" s="14"/>
      <c r="L5" s="14"/>
      <c r="M5" s="202"/>
      <c r="N5" s="213"/>
      <c r="O5" s="214"/>
      <c r="P5" s="202"/>
      <c r="Q5" s="218">
        <v>43101</v>
      </c>
      <c r="R5" s="218">
        <v>401768</v>
      </c>
    </row>
    <row r="6" spans="1:18" ht="151.35" customHeight="1">
      <c r="A6" s="16" t="s">
        <v>1434</v>
      </c>
      <c r="B6" s="16" t="s">
        <v>1435</v>
      </c>
      <c r="C6" s="191" t="s">
        <v>318</v>
      </c>
      <c r="D6" s="10" t="s">
        <v>1356</v>
      </c>
      <c r="E6" s="110" t="s">
        <v>427</v>
      </c>
      <c r="F6" s="110" t="s">
        <v>1619</v>
      </c>
      <c r="G6" s="110" t="s">
        <v>2963</v>
      </c>
      <c r="H6" s="25" t="s">
        <v>2530</v>
      </c>
      <c r="I6" s="25" t="s">
        <v>2731</v>
      </c>
      <c r="J6" s="25" t="s">
        <v>2964</v>
      </c>
      <c r="K6" s="5" t="s">
        <v>2471</v>
      </c>
      <c r="L6" s="5"/>
      <c r="M6" s="41">
        <v>73.2</v>
      </c>
      <c r="N6" s="69">
        <v>62.2</v>
      </c>
      <c r="O6" s="24" t="s">
        <v>2053</v>
      </c>
      <c r="P6" s="215">
        <v>84.2</v>
      </c>
      <c r="Q6" s="218">
        <v>43101</v>
      </c>
      <c r="R6" s="218">
        <v>401768</v>
      </c>
    </row>
    <row r="7" spans="1:18" ht="151.35" customHeight="1">
      <c r="A7" s="16" t="s">
        <v>1434</v>
      </c>
      <c r="B7" s="16" t="s">
        <v>1435</v>
      </c>
      <c r="C7" s="191" t="s">
        <v>318</v>
      </c>
      <c r="D7" s="10" t="s">
        <v>822</v>
      </c>
      <c r="E7" s="110" t="s">
        <v>0</v>
      </c>
      <c r="F7" s="110" t="s">
        <v>3163</v>
      </c>
      <c r="G7" s="110" t="s">
        <v>2965</v>
      </c>
      <c r="H7" s="110" t="s">
        <v>2042</v>
      </c>
      <c r="I7" s="110" t="s">
        <v>2732</v>
      </c>
      <c r="J7" s="110" t="s">
        <v>2966</v>
      </c>
      <c r="K7" s="5" t="s">
        <v>2471</v>
      </c>
      <c r="L7" s="5"/>
      <c r="M7" s="41">
        <v>48.8</v>
      </c>
      <c r="N7" s="69">
        <v>41.5</v>
      </c>
      <c r="O7" s="24" t="s">
        <v>2053</v>
      </c>
      <c r="P7" s="215">
        <v>56.1</v>
      </c>
      <c r="Q7" s="218">
        <v>43101</v>
      </c>
      <c r="R7" s="218">
        <v>401768</v>
      </c>
    </row>
    <row r="8" spans="1:18" ht="50.45" customHeight="1">
      <c r="A8" s="16" t="s">
        <v>1434</v>
      </c>
      <c r="B8" s="16" t="s">
        <v>1435</v>
      </c>
      <c r="C8" s="191" t="s">
        <v>318</v>
      </c>
      <c r="D8" s="10" t="s">
        <v>823</v>
      </c>
      <c r="E8" s="110" t="s">
        <v>1475</v>
      </c>
      <c r="F8" s="110" t="s">
        <v>2064</v>
      </c>
      <c r="G8" s="110" t="s">
        <v>3164</v>
      </c>
      <c r="H8" s="110" t="s">
        <v>1982</v>
      </c>
      <c r="I8" s="110" t="s">
        <v>2681</v>
      </c>
      <c r="J8" s="110" t="s">
        <v>3165</v>
      </c>
      <c r="K8" s="5" t="s">
        <v>2471</v>
      </c>
      <c r="L8" s="23"/>
      <c r="M8" s="41">
        <v>33.1</v>
      </c>
      <c r="N8" s="69">
        <v>28.1</v>
      </c>
      <c r="O8" s="24" t="s">
        <v>2053</v>
      </c>
      <c r="P8" s="215">
        <v>38.1</v>
      </c>
      <c r="Q8" s="218">
        <v>43101</v>
      </c>
      <c r="R8" s="218">
        <v>401768</v>
      </c>
    </row>
    <row r="9" spans="1:18" ht="37.700000000000003" customHeight="1">
      <c r="A9" s="16" t="s">
        <v>1434</v>
      </c>
      <c r="B9" s="16" t="s">
        <v>1435</v>
      </c>
      <c r="C9" s="191" t="s">
        <v>318</v>
      </c>
      <c r="D9" s="10" t="s">
        <v>824</v>
      </c>
      <c r="E9" s="110" t="s">
        <v>1620</v>
      </c>
      <c r="F9" s="110" t="s">
        <v>2065</v>
      </c>
      <c r="G9" s="110" t="s">
        <v>2967</v>
      </c>
      <c r="H9" s="110" t="s">
        <v>290</v>
      </c>
      <c r="I9" s="110" t="s">
        <v>2066</v>
      </c>
      <c r="J9" s="110" t="s">
        <v>3166</v>
      </c>
      <c r="K9" s="5" t="s">
        <v>2471</v>
      </c>
      <c r="L9" s="194"/>
      <c r="M9" s="41">
        <v>34.9</v>
      </c>
      <c r="N9" s="69">
        <v>29.7</v>
      </c>
      <c r="O9" s="24" t="s">
        <v>2053</v>
      </c>
      <c r="P9" s="215">
        <v>40.1</v>
      </c>
      <c r="Q9" s="218">
        <v>43101</v>
      </c>
      <c r="R9" s="218">
        <v>401768</v>
      </c>
    </row>
    <row r="10" spans="1:18" ht="37.700000000000003" customHeight="1">
      <c r="A10" s="16" t="s">
        <v>1434</v>
      </c>
      <c r="B10" s="16" t="s">
        <v>1435</v>
      </c>
      <c r="C10" s="191" t="s">
        <v>318</v>
      </c>
      <c r="D10" s="10" t="s">
        <v>825</v>
      </c>
      <c r="E10" s="110" t="s">
        <v>628</v>
      </c>
      <c r="F10" s="110" t="s">
        <v>1479</v>
      </c>
      <c r="G10" s="110" t="s">
        <v>3167</v>
      </c>
      <c r="H10" s="110"/>
      <c r="I10" s="110"/>
      <c r="J10" s="110"/>
      <c r="K10" s="5" t="s">
        <v>2471</v>
      </c>
      <c r="L10" s="5"/>
      <c r="M10" s="41">
        <v>146.4</v>
      </c>
      <c r="N10" s="69">
        <v>124.4</v>
      </c>
      <c r="O10" s="24" t="s">
        <v>2053</v>
      </c>
      <c r="P10" s="215">
        <v>168.4</v>
      </c>
      <c r="Q10" s="218">
        <v>43101</v>
      </c>
      <c r="R10" s="218">
        <v>401768</v>
      </c>
    </row>
    <row r="11" spans="1:18" ht="37.700000000000003" customHeight="1">
      <c r="A11" s="16" t="s">
        <v>1434</v>
      </c>
      <c r="B11" s="16" t="s">
        <v>1435</v>
      </c>
      <c r="C11" s="191" t="s">
        <v>318</v>
      </c>
      <c r="D11" s="10" t="s">
        <v>826</v>
      </c>
      <c r="E11" s="110" t="s">
        <v>3</v>
      </c>
      <c r="F11" s="110" t="s">
        <v>1480</v>
      </c>
      <c r="G11" s="110" t="s">
        <v>2968</v>
      </c>
      <c r="H11" s="110" t="s">
        <v>1445</v>
      </c>
      <c r="I11" s="110" t="s">
        <v>2067</v>
      </c>
      <c r="J11" s="110" t="s">
        <v>3168</v>
      </c>
      <c r="K11" s="5" t="s">
        <v>2471</v>
      </c>
      <c r="L11" s="5"/>
      <c r="M11" s="41">
        <v>122</v>
      </c>
      <c r="N11" s="69">
        <v>103.7</v>
      </c>
      <c r="O11" s="24" t="s">
        <v>2053</v>
      </c>
      <c r="P11" s="215">
        <v>140.30000000000001</v>
      </c>
      <c r="Q11" s="218">
        <v>43101</v>
      </c>
      <c r="R11" s="218">
        <v>401768</v>
      </c>
    </row>
    <row r="12" spans="1:18" ht="37.700000000000003" customHeight="1">
      <c r="A12" s="16" t="s">
        <v>1431</v>
      </c>
      <c r="B12" s="16" t="s">
        <v>1433</v>
      </c>
      <c r="C12" s="10" t="s">
        <v>319</v>
      </c>
      <c r="D12" s="10"/>
      <c r="E12" s="206" t="s">
        <v>1622</v>
      </c>
      <c r="F12" s="206" t="s">
        <v>1481</v>
      </c>
      <c r="G12" s="206" t="s">
        <v>3169</v>
      </c>
      <c r="H12" s="110" t="s">
        <v>1983</v>
      </c>
      <c r="I12" s="110" t="s">
        <v>1482</v>
      </c>
      <c r="J12" s="110" t="s">
        <v>2969</v>
      </c>
      <c r="K12" s="5"/>
      <c r="L12" s="5"/>
      <c r="M12" s="41"/>
      <c r="N12" s="69"/>
      <c r="O12" s="24"/>
      <c r="P12" s="215"/>
      <c r="Q12" s="218">
        <v>43101</v>
      </c>
      <c r="R12" s="218">
        <v>401768</v>
      </c>
    </row>
    <row r="13" spans="1:18" ht="50.45" customHeight="1">
      <c r="A13" s="16" t="s">
        <v>1434</v>
      </c>
      <c r="B13" s="16" t="s">
        <v>1435</v>
      </c>
      <c r="C13" s="191" t="s">
        <v>319</v>
      </c>
      <c r="D13" s="10" t="s">
        <v>827</v>
      </c>
      <c r="E13" s="110" t="s">
        <v>758</v>
      </c>
      <c r="F13" s="110" t="s">
        <v>2595</v>
      </c>
      <c r="G13" s="110" t="s">
        <v>3170</v>
      </c>
      <c r="H13" s="110" t="s">
        <v>2032</v>
      </c>
      <c r="I13" s="110" t="s">
        <v>2068</v>
      </c>
      <c r="J13" s="110" t="s">
        <v>2970</v>
      </c>
      <c r="K13" s="5" t="s">
        <v>2471</v>
      </c>
      <c r="L13" s="5"/>
      <c r="M13" s="41">
        <v>80.2</v>
      </c>
      <c r="N13" s="69">
        <v>68.2</v>
      </c>
      <c r="O13" s="24" t="s">
        <v>2053</v>
      </c>
      <c r="P13" s="215">
        <v>92.2</v>
      </c>
      <c r="Q13" s="218">
        <v>43101</v>
      </c>
      <c r="R13" s="218">
        <v>401768</v>
      </c>
    </row>
    <row r="14" spans="1:18" ht="37.700000000000003" customHeight="1">
      <c r="A14" s="16" t="s">
        <v>1434</v>
      </c>
      <c r="B14" s="16" t="s">
        <v>1435</v>
      </c>
      <c r="C14" s="191" t="s">
        <v>319</v>
      </c>
      <c r="D14" s="10" t="s">
        <v>828</v>
      </c>
      <c r="E14" s="110" t="s">
        <v>759</v>
      </c>
      <c r="F14" s="110" t="s">
        <v>2596</v>
      </c>
      <c r="G14" s="110" t="s">
        <v>3171</v>
      </c>
      <c r="H14" s="25" t="s">
        <v>666</v>
      </c>
      <c r="I14" s="25" t="s">
        <v>2716</v>
      </c>
      <c r="J14" s="25" t="s">
        <v>2971</v>
      </c>
      <c r="K14" s="5" t="s">
        <v>2471</v>
      </c>
      <c r="L14" s="5"/>
      <c r="M14" s="41">
        <v>90.6</v>
      </c>
      <c r="N14" s="69">
        <v>77</v>
      </c>
      <c r="O14" s="24" t="s">
        <v>2053</v>
      </c>
      <c r="P14" s="215">
        <v>104.2</v>
      </c>
      <c r="Q14" s="218">
        <v>43101</v>
      </c>
      <c r="R14" s="218">
        <v>401768</v>
      </c>
    </row>
    <row r="15" spans="1:18" ht="50.45" customHeight="1">
      <c r="A15" s="16" t="s">
        <v>1434</v>
      </c>
      <c r="B15" s="16" t="s">
        <v>1435</v>
      </c>
      <c r="C15" s="191" t="s">
        <v>319</v>
      </c>
      <c r="D15" s="10" t="s">
        <v>829</v>
      </c>
      <c r="E15" s="110" t="s">
        <v>428</v>
      </c>
      <c r="F15" s="110" t="s">
        <v>2063</v>
      </c>
      <c r="G15" s="110" t="s">
        <v>3172</v>
      </c>
      <c r="H15" s="110" t="s">
        <v>2043</v>
      </c>
      <c r="I15" s="110" t="s">
        <v>2717</v>
      </c>
      <c r="J15" s="110" t="s">
        <v>2972</v>
      </c>
      <c r="K15" s="5" t="s">
        <v>2471</v>
      </c>
      <c r="L15" s="5"/>
      <c r="M15" s="41">
        <v>48.8</v>
      </c>
      <c r="N15" s="69">
        <v>41.5</v>
      </c>
      <c r="O15" s="24" t="s">
        <v>2053</v>
      </c>
      <c r="P15" s="215">
        <v>56.1</v>
      </c>
      <c r="Q15" s="218">
        <v>43101</v>
      </c>
      <c r="R15" s="218">
        <v>401768</v>
      </c>
    </row>
    <row r="16" spans="1:18" ht="75.599999999999994" customHeight="1">
      <c r="A16" s="16" t="s">
        <v>1434</v>
      </c>
      <c r="B16" s="16" t="s">
        <v>1435</v>
      </c>
      <c r="C16" s="191" t="s">
        <v>319</v>
      </c>
      <c r="D16" s="10" t="s">
        <v>830</v>
      </c>
      <c r="E16" s="110" t="s">
        <v>1621</v>
      </c>
      <c r="F16" s="110" t="s">
        <v>2069</v>
      </c>
      <c r="G16" s="110" t="s">
        <v>2973</v>
      </c>
      <c r="H16" s="110" t="s">
        <v>2688</v>
      </c>
      <c r="I16" s="110" t="s">
        <v>2718</v>
      </c>
      <c r="J16" s="110" t="s">
        <v>2974</v>
      </c>
      <c r="K16" s="5" t="s">
        <v>2471</v>
      </c>
      <c r="L16" s="5"/>
      <c r="M16" s="41">
        <v>33.1</v>
      </c>
      <c r="N16" s="69">
        <v>28.1</v>
      </c>
      <c r="O16" s="24" t="s">
        <v>2053</v>
      </c>
      <c r="P16" s="215">
        <v>38.1</v>
      </c>
      <c r="Q16" s="218">
        <v>43101</v>
      </c>
      <c r="R16" s="218">
        <v>401768</v>
      </c>
    </row>
    <row r="17" spans="1:18" ht="14.45" customHeight="1">
      <c r="A17" s="16" t="s">
        <v>1431</v>
      </c>
      <c r="B17" s="16" t="s">
        <v>1433</v>
      </c>
      <c r="C17" s="10" t="s">
        <v>320</v>
      </c>
      <c r="D17" s="10"/>
      <c r="E17" s="206" t="s">
        <v>4</v>
      </c>
      <c r="F17" s="206" t="s">
        <v>1483</v>
      </c>
      <c r="G17" s="206" t="s">
        <v>3173</v>
      </c>
      <c r="H17" s="25"/>
      <c r="I17" s="25"/>
      <c r="J17" s="25"/>
      <c r="K17" s="5"/>
      <c r="L17" s="5"/>
      <c r="M17" s="41"/>
      <c r="N17" s="69"/>
      <c r="O17" s="24"/>
      <c r="P17" s="215"/>
      <c r="Q17" s="218">
        <v>43101</v>
      </c>
      <c r="R17" s="218">
        <v>401768</v>
      </c>
    </row>
    <row r="18" spans="1:18" ht="75.599999999999994" customHeight="1">
      <c r="A18" s="16" t="s">
        <v>1434</v>
      </c>
      <c r="B18" s="16" t="s">
        <v>1435</v>
      </c>
      <c r="C18" s="191" t="s">
        <v>320</v>
      </c>
      <c r="D18" s="10" t="s">
        <v>831</v>
      </c>
      <c r="E18" s="110" t="s">
        <v>760</v>
      </c>
      <c r="F18" s="110" t="s">
        <v>1484</v>
      </c>
      <c r="G18" s="110" t="s">
        <v>3174</v>
      </c>
      <c r="H18" s="110" t="s">
        <v>2689</v>
      </c>
      <c r="I18" s="110" t="s">
        <v>2690</v>
      </c>
      <c r="J18" s="110" t="s">
        <v>3175</v>
      </c>
      <c r="K18" s="5" t="s">
        <v>2471</v>
      </c>
      <c r="L18" s="5"/>
      <c r="M18" s="41">
        <v>52.3</v>
      </c>
      <c r="N18" s="69">
        <v>44.5</v>
      </c>
      <c r="O18" s="24" t="s">
        <v>2053</v>
      </c>
      <c r="P18" s="215">
        <v>60.1</v>
      </c>
      <c r="Q18" s="218">
        <v>43101</v>
      </c>
      <c r="R18" s="218">
        <v>401768</v>
      </c>
    </row>
    <row r="19" spans="1:18" ht="115.35" customHeight="1">
      <c r="A19" s="16" t="s">
        <v>1434</v>
      </c>
      <c r="B19" s="16" t="s">
        <v>1435</v>
      </c>
      <c r="C19" s="191" t="s">
        <v>320</v>
      </c>
      <c r="D19" s="10" t="s">
        <v>832</v>
      </c>
      <c r="E19" s="110" t="s">
        <v>2591</v>
      </c>
      <c r="F19" s="110" t="s">
        <v>2592</v>
      </c>
      <c r="G19" s="110" t="s">
        <v>3176</v>
      </c>
      <c r="H19" s="110" t="s">
        <v>2691</v>
      </c>
      <c r="I19" s="110" t="s">
        <v>2715</v>
      </c>
      <c r="J19" s="110" t="s">
        <v>3177</v>
      </c>
      <c r="K19" s="5" t="s">
        <v>2471</v>
      </c>
      <c r="L19" s="5"/>
      <c r="M19" s="41">
        <v>73.2</v>
      </c>
      <c r="N19" s="69">
        <v>62.2</v>
      </c>
      <c r="O19" s="24" t="s">
        <v>2053</v>
      </c>
      <c r="P19" s="215">
        <v>84.2</v>
      </c>
      <c r="Q19" s="218">
        <v>43101</v>
      </c>
      <c r="R19" s="218">
        <v>401768</v>
      </c>
    </row>
    <row r="20" spans="1:18" ht="25.35" customHeight="1">
      <c r="A20" s="16" t="s">
        <v>1431</v>
      </c>
      <c r="B20" s="16" t="s">
        <v>1433</v>
      </c>
      <c r="C20" s="10" t="s">
        <v>321</v>
      </c>
      <c r="D20" s="10"/>
      <c r="E20" s="206" t="s">
        <v>5</v>
      </c>
      <c r="F20" s="206" t="s">
        <v>1485</v>
      </c>
      <c r="G20" s="206" t="s">
        <v>3178</v>
      </c>
      <c r="H20" s="110" t="s">
        <v>2551</v>
      </c>
      <c r="I20" s="110" t="s">
        <v>1486</v>
      </c>
      <c r="J20" s="110" t="s">
        <v>2975</v>
      </c>
      <c r="K20" s="5"/>
      <c r="L20" s="5"/>
      <c r="M20" s="41"/>
      <c r="N20" s="69"/>
      <c r="O20" s="24"/>
      <c r="P20" s="215"/>
      <c r="Q20" s="218">
        <v>43101</v>
      </c>
      <c r="R20" s="218">
        <v>401768</v>
      </c>
    </row>
    <row r="21" spans="1:18" ht="25.35" customHeight="1">
      <c r="A21" s="16" t="s">
        <v>1434</v>
      </c>
      <c r="B21" s="16" t="s">
        <v>1435</v>
      </c>
      <c r="C21" s="191" t="s">
        <v>321</v>
      </c>
      <c r="D21" s="10" t="s">
        <v>833</v>
      </c>
      <c r="E21" s="25" t="s">
        <v>1438</v>
      </c>
      <c r="F21" s="25" t="s">
        <v>1487</v>
      </c>
      <c r="G21" s="25" t="s">
        <v>3179</v>
      </c>
      <c r="H21" s="25" t="s">
        <v>666</v>
      </c>
      <c r="I21" s="25" t="s">
        <v>2716</v>
      </c>
      <c r="J21" s="25" t="s">
        <v>2971</v>
      </c>
      <c r="K21" s="5" t="s">
        <v>2471</v>
      </c>
      <c r="L21" s="5"/>
      <c r="M21" s="41">
        <v>73.2</v>
      </c>
      <c r="N21" s="69">
        <v>62.2</v>
      </c>
      <c r="O21" s="24" t="s">
        <v>2053</v>
      </c>
      <c r="P21" s="215">
        <v>84.2</v>
      </c>
      <c r="Q21" s="218">
        <v>43101</v>
      </c>
      <c r="R21" s="218">
        <v>401768</v>
      </c>
    </row>
    <row r="22" spans="1:18" ht="25.35" customHeight="1">
      <c r="A22" s="16" t="s">
        <v>1434</v>
      </c>
      <c r="B22" s="16" t="s">
        <v>1435</v>
      </c>
      <c r="C22" s="191" t="s">
        <v>321</v>
      </c>
      <c r="D22" s="10" t="s">
        <v>834</v>
      </c>
      <c r="E22" s="25" t="s">
        <v>2467</v>
      </c>
      <c r="F22" s="25" t="s">
        <v>2070</v>
      </c>
      <c r="G22" s="25" t="s">
        <v>3180</v>
      </c>
      <c r="H22" s="25" t="s">
        <v>666</v>
      </c>
      <c r="I22" s="25" t="s">
        <v>2716</v>
      </c>
      <c r="J22" s="25" t="s">
        <v>2971</v>
      </c>
      <c r="K22" s="5" t="s">
        <v>2471</v>
      </c>
      <c r="L22" s="5"/>
      <c r="M22" s="41">
        <v>31.4</v>
      </c>
      <c r="N22" s="69">
        <v>26.7</v>
      </c>
      <c r="O22" s="24" t="s">
        <v>2053</v>
      </c>
      <c r="P22" s="215">
        <v>36.1</v>
      </c>
      <c r="Q22" s="218">
        <v>43101</v>
      </c>
      <c r="R22" s="218">
        <v>401768</v>
      </c>
    </row>
    <row r="23" spans="1:18" ht="25.35" customHeight="1">
      <c r="A23" s="16" t="s">
        <v>1434</v>
      </c>
      <c r="B23" s="16" t="s">
        <v>1435</v>
      </c>
      <c r="C23" s="191" t="s">
        <v>321</v>
      </c>
      <c r="D23" s="10" t="s">
        <v>1357</v>
      </c>
      <c r="E23" s="25" t="s">
        <v>2468</v>
      </c>
      <c r="F23" s="25" t="s">
        <v>2071</v>
      </c>
      <c r="G23" s="25" t="s">
        <v>3181</v>
      </c>
      <c r="H23" s="25" t="s">
        <v>666</v>
      </c>
      <c r="I23" s="25" t="s">
        <v>2716</v>
      </c>
      <c r="J23" s="25" t="s">
        <v>2971</v>
      </c>
      <c r="K23" s="5" t="s">
        <v>2471</v>
      </c>
      <c r="L23" s="5"/>
      <c r="M23" s="41">
        <v>24.4</v>
      </c>
      <c r="N23" s="69">
        <v>20.7</v>
      </c>
      <c r="O23" s="24" t="s">
        <v>2053</v>
      </c>
      <c r="P23" s="215">
        <v>28.1</v>
      </c>
      <c r="Q23" s="218">
        <v>43101</v>
      </c>
      <c r="R23" s="218">
        <v>401768</v>
      </c>
    </row>
    <row r="24" spans="1:18" ht="14.45" customHeight="1">
      <c r="A24" s="16" t="s">
        <v>1431</v>
      </c>
      <c r="B24" s="16" t="s">
        <v>1433</v>
      </c>
      <c r="C24" s="10" t="s">
        <v>322</v>
      </c>
      <c r="D24" s="10"/>
      <c r="E24" s="206" t="s">
        <v>6</v>
      </c>
      <c r="F24" s="206" t="s">
        <v>1488</v>
      </c>
      <c r="G24" s="206" t="s">
        <v>3182</v>
      </c>
      <c r="H24" s="25"/>
      <c r="I24" s="25"/>
      <c r="J24" s="25"/>
      <c r="K24" s="5"/>
      <c r="L24" s="5"/>
      <c r="M24" s="41"/>
      <c r="N24" s="69"/>
      <c r="O24" s="24"/>
      <c r="P24" s="215"/>
      <c r="Q24" s="218">
        <v>43101</v>
      </c>
      <c r="R24" s="218">
        <v>401768</v>
      </c>
    </row>
    <row r="25" spans="1:18" ht="25.35" customHeight="1">
      <c r="A25" s="16" t="s">
        <v>1434</v>
      </c>
      <c r="B25" s="16" t="s">
        <v>1435</v>
      </c>
      <c r="C25" s="191" t="s">
        <v>322</v>
      </c>
      <c r="D25" s="10" t="s">
        <v>835</v>
      </c>
      <c r="E25" s="110" t="s">
        <v>761</v>
      </c>
      <c r="F25" s="110" t="s">
        <v>1489</v>
      </c>
      <c r="G25" s="110" t="s">
        <v>3183</v>
      </c>
      <c r="H25" s="110" t="s">
        <v>629</v>
      </c>
      <c r="I25" s="110" t="s">
        <v>2072</v>
      </c>
      <c r="J25" s="110" t="s">
        <v>3184</v>
      </c>
      <c r="K25" s="5" t="s">
        <v>2471</v>
      </c>
      <c r="L25" s="5"/>
      <c r="M25" s="41">
        <v>24.4</v>
      </c>
      <c r="N25" s="69">
        <v>20.7</v>
      </c>
      <c r="O25" s="24" t="s">
        <v>2053</v>
      </c>
      <c r="P25" s="215">
        <v>28.1</v>
      </c>
      <c r="Q25" s="218">
        <v>43101</v>
      </c>
      <c r="R25" s="218">
        <v>401768</v>
      </c>
    </row>
    <row r="26" spans="1:18" ht="37.700000000000003" customHeight="1">
      <c r="A26" s="16" t="s">
        <v>1434</v>
      </c>
      <c r="B26" s="16" t="s">
        <v>1435</v>
      </c>
      <c r="C26" s="191" t="s">
        <v>322</v>
      </c>
      <c r="D26" s="10" t="s">
        <v>836</v>
      </c>
      <c r="E26" s="110" t="s">
        <v>1439</v>
      </c>
      <c r="F26" s="110" t="s">
        <v>1490</v>
      </c>
      <c r="G26" s="110" t="s">
        <v>3185</v>
      </c>
      <c r="H26" s="110" t="s">
        <v>630</v>
      </c>
      <c r="I26" s="110" t="s">
        <v>2073</v>
      </c>
      <c r="J26" s="110" t="s">
        <v>3186</v>
      </c>
      <c r="K26" s="5" t="s">
        <v>2471</v>
      </c>
      <c r="L26" s="5"/>
      <c r="M26" s="41">
        <v>33.1</v>
      </c>
      <c r="N26" s="69">
        <v>28.1</v>
      </c>
      <c r="O26" s="24" t="s">
        <v>2053</v>
      </c>
      <c r="P26" s="215">
        <v>38.1</v>
      </c>
      <c r="Q26" s="218">
        <v>43101</v>
      </c>
      <c r="R26" s="218">
        <v>401768</v>
      </c>
    </row>
    <row r="27" spans="1:18" ht="75.599999999999994" customHeight="1">
      <c r="A27" s="16" t="s">
        <v>1434</v>
      </c>
      <c r="B27" s="16" t="s">
        <v>1435</v>
      </c>
      <c r="C27" s="191" t="s">
        <v>322</v>
      </c>
      <c r="D27" s="10" t="s">
        <v>837</v>
      </c>
      <c r="E27" s="110" t="s">
        <v>762</v>
      </c>
      <c r="F27" s="110" t="s">
        <v>1491</v>
      </c>
      <c r="G27" s="110" t="s">
        <v>3187</v>
      </c>
      <c r="H27" s="110" t="s">
        <v>1984</v>
      </c>
      <c r="I27" s="110" t="s">
        <v>2074</v>
      </c>
      <c r="J27" s="110" t="s">
        <v>3155</v>
      </c>
      <c r="K27" s="5" t="s">
        <v>2471</v>
      </c>
      <c r="L27" s="5"/>
      <c r="M27" s="41">
        <v>19.2</v>
      </c>
      <c r="N27" s="69">
        <v>16.3</v>
      </c>
      <c r="O27" s="24" t="s">
        <v>2053</v>
      </c>
      <c r="P27" s="215">
        <v>22.1</v>
      </c>
      <c r="Q27" s="218">
        <v>43101</v>
      </c>
      <c r="R27" s="218">
        <v>401768</v>
      </c>
    </row>
    <row r="28" spans="1:18" ht="25.35" customHeight="1">
      <c r="A28" s="16" t="s">
        <v>1434</v>
      </c>
      <c r="B28" s="16" t="s">
        <v>1435</v>
      </c>
      <c r="C28" s="191" t="s">
        <v>322</v>
      </c>
      <c r="D28" s="10" t="s">
        <v>838</v>
      </c>
      <c r="E28" s="110" t="s">
        <v>763</v>
      </c>
      <c r="F28" s="110" t="s">
        <v>1492</v>
      </c>
      <c r="G28" s="110" t="s">
        <v>2976</v>
      </c>
      <c r="H28" s="110" t="s">
        <v>429</v>
      </c>
      <c r="I28" s="110" t="s">
        <v>2075</v>
      </c>
      <c r="J28" s="110" t="s">
        <v>3188</v>
      </c>
      <c r="K28" s="5" t="s">
        <v>2471</v>
      </c>
      <c r="L28" s="5"/>
      <c r="M28" s="41">
        <v>41.8</v>
      </c>
      <c r="N28" s="69">
        <v>35.5</v>
      </c>
      <c r="O28" s="24" t="s">
        <v>2053</v>
      </c>
      <c r="P28" s="215">
        <v>48.1</v>
      </c>
      <c r="Q28" s="218">
        <v>43101</v>
      </c>
      <c r="R28" s="218">
        <v>401768</v>
      </c>
    </row>
    <row r="29" spans="1:18" ht="25.35" customHeight="1">
      <c r="A29" s="16" t="s">
        <v>1434</v>
      </c>
      <c r="B29" s="16" t="s">
        <v>1435</v>
      </c>
      <c r="C29" s="191" t="s">
        <v>322</v>
      </c>
      <c r="D29" s="10" t="s">
        <v>839</v>
      </c>
      <c r="E29" s="110" t="s">
        <v>1441</v>
      </c>
      <c r="F29" s="110" t="s">
        <v>2076</v>
      </c>
      <c r="G29" s="110" t="s">
        <v>3189</v>
      </c>
      <c r="H29" s="25" t="s">
        <v>2520</v>
      </c>
      <c r="I29" s="25" t="s">
        <v>2077</v>
      </c>
      <c r="J29" s="25" t="s">
        <v>3190</v>
      </c>
      <c r="K29" s="5" t="s">
        <v>2471</v>
      </c>
      <c r="L29" s="5"/>
      <c r="M29" s="41">
        <v>83.7</v>
      </c>
      <c r="N29" s="69">
        <v>71.099999999999994</v>
      </c>
      <c r="O29" s="24" t="s">
        <v>2053</v>
      </c>
      <c r="P29" s="215">
        <v>96.3</v>
      </c>
      <c r="Q29" s="218">
        <v>43101</v>
      </c>
      <c r="R29" s="218">
        <v>401768</v>
      </c>
    </row>
    <row r="30" spans="1:18" ht="57.6" customHeight="1">
      <c r="A30" s="16" t="s">
        <v>1434</v>
      </c>
      <c r="B30" s="16" t="s">
        <v>1435</v>
      </c>
      <c r="C30" s="191" t="s">
        <v>322</v>
      </c>
      <c r="D30" s="10" t="s">
        <v>840</v>
      </c>
      <c r="E30" s="110" t="s">
        <v>430</v>
      </c>
      <c r="F30" s="110" t="s">
        <v>2078</v>
      </c>
      <c r="G30" s="110" t="s">
        <v>2977</v>
      </c>
      <c r="H30" s="25" t="s">
        <v>2692</v>
      </c>
      <c r="I30" s="25" t="s">
        <v>2693</v>
      </c>
      <c r="J30" s="25" t="s">
        <v>3191</v>
      </c>
      <c r="K30" s="5" t="s">
        <v>2471</v>
      </c>
      <c r="L30" s="5"/>
      <c r="M30" s="41">
        <v>29.6</v>
      </c>
      <c r="N30" s="69">
        <v>25.2</v>
      </c>
      <c r="O30" s="24" t="s">
        <v>2053</v>
      </c>
      <c r="P30" s="215">
        <v>34</v>
      </c>
      <c r="Q30" s="218">
        <v>43101</v>
      </c>
      <c r="R30" s="218">
        <v>401768</v>
      </c>
    </row>
    <row r="31" spans="1:18" ht="25.35" customHeight="1">
      <c r="A31" s="16" t="s">
        <v>1431</v>
      </c>
      <c r="B31" s="16" t="s">
        <v>1433</v>
      </c>
      <c r="C31" s="10" t="s">
        <v>323</v>
      </c>
      <c r="D31" s="10"/>
      <c r="E31" s="206" t="s">
        <v>7</v>
      </c>
      <c r="F31" s="206" t="s">
        <v>1493</v>
      </c>
      <c r="G31" s="206" t="s">
        <v>3192</v>
      </c>
      <c r="H31" s="25"/>
      <c r="I31" s="25"/>
      <c r="J31" s="25"/>
      <c r="K31" s="5"/>
      <c r="L31" s="5"/>
      <c r="M31" s="41"/>
      <c r="N31" s="69"/>
      <c r="O31" s="24"/>
      <c r="P31" s="215"/>
      <c r="Q31" s="218">
        <v>43101</v>
      </c>
      <c r="R31" s="218">
        <v>401768</v>
      </c>
    </row>
    <row r="32" spans="1:18" ht="14.45" customHeight="1">
      <c r="A32" s="16" t="s">
        <v>1434</v>
      </c>
      <c r="B32" s="16" t="s">
        <v>1435</v>
      </c>
      <c r="C32" s="191" t="s">
        <v>323</v>
      </c>
      <c r="D32" s="10" t="s">
        <v>841</v>
      </c>
      <c r="E32" s="25" t="s">
        <v>8</v>
      </c>
      <c r="F32" s="25" t="s">
        <v>1494</v>
      </c>
      <c r="G32" s="25" t="s">
        <v>3193</v>
      </c>
      <c r="H32" s="110" t="s">
        <v>51</v>
      </c>
      <c r="I32" s="110" t="s">
        <v>2642</v>
      </c>
      <c r="J32" s="110" t="s">
        <v>3194</v>
      </c>
      <c r="K32" s="5" t="s">
        <v>2471</v>
      </c>
      <c r="L32" s="5"/>
      <c r="M32" s="41">
        <v>0</v>
      </c>
      <c r="N32" s="69">
        <v>0</v>
      </c>
      <c r="O32" s="24" t="s">
        <v>2053</v>
      </c>
      <c r="P32" s="215">
        <v>0</v>
      </c>
      <c r="Q32" s="218">
        <v>43101</v>
      </c>
      <c r="R32" s="218">
        <v>401768</v>
      </c>
    </row>
    <row r="33" spans="1:18" ht="25.35" customHeight="1">
      <c r="A33" s="16" t="s">
        <v>1434</v>
      </c>
      <c r="B33" s="16" t="s">
        <v>1435</v>
      </c>
      <c r="C33" s="191" t="s">
        <v>323</v>
      </c>
      <c r="D33" s="10" t="s">
        <v>842</v>
      </c>
      <c r="E33" s="110" t="s">
        <v>1440</v>
      </c>
      <c r="F33" s="110" t="s">
        <v>1495</v>
      </c>
      <c r="G33" s="110" t="s">
        <v>3043</v>
      </c>
      <c r="H33" s="110" t="s">
        <v>2054</v>
      </c>
      <c r="I33" s="110" t="s">
        <v>1496</v>
      </c>
      <c r="J33" s="110" t="s">
        <v>2978</v>
      </c>
      <c r="K33" s="5" t="s">
        <v>2471</v>
      </c>
      <c r="L33" s="5"/>
      <c r="M33" s="41">
        <v>36.6</v>
      </c>
      <c r="N33" s="69">
        <v>31.1</v>
      </c>
      <c r="O33" s="24" t="s">
        <v>2053</v>
      </c>
      <c r="P33" s="215">
        <v>42.1</v>
      </c>
      <c r="Q33" s="218">
        <v>43101</v>
      </c>
      <c r="R33" s="218">
        <v>401768</v>
      </c>
    </row>
    <row r="34" spans="1:18" ht="40.35" customHeight="1">
      <c r="A34" s="16" t="s">
        <v>1434</v>
      </c>
      <c r="B34" s="16" t="s">
        <v>1435</v>
      </c>
      <c r="C34" s="191" t="s">
        <v>323</v>
      </c>
      <c r="D34" s="10" t="s">
        <v>2055</v>
      </c>
      <c r="E34" s="110" t="s">
        <v>2056</v>
      </c>
      <c r="F34" s="110" t="s">
        <v>2573</v>
      </c>
      <c r="G34" s="110" t="s">
        <v>2979</v>
      </c>
      <c r="H34" s="110" t="s">
        <v>2521</v>
      </c>
      <c r="I34" s="110" t="s">
        <v>2610</v>
      </c>
      <c r="J34" s="110" t="s">
        <v>2980</v>
      </c>
      <c r="K34" s="5" t="s">
        <v>2471</v>
      </c>
      <c r="L34" s="5"/>
      <c r="M34" s="41">
        <v>36.6</v>
      </c>
      <c r="N34" s="69">
        <v>31.1</v>
      </c>
      <c r="O34" s="24" t="s">
        <v>2053</v>
      </c>
      <c r="P34" s="215">
        <v>42.1</v>
      </c>
      <c r="Q34" s="218">
        <v>43101</v>
      </c>
      <c r="R34" s="218">
        <v>401768</v>
      </c>
    </row>
    <row r="35" spans="1:18" ht="213" customHeight="1">
      <c r="A35" s="16" t="s">
        <v>1431</v>
      </c>
      <c r="B35" s="16" t="s">
        <v>1433</v>
      </c>
      <c r="C35" s="10" t="s">
        <v>324</v>
      </c>
      <c r="D35" s="10"/>
      <c r="E35" s="206" t="s">
        <v>9</v>
      </c>
      <c r="F35" s="206" t="s">
        <v>1497</v>
      </c>
      <c r="G35" s="206" t="s">
        <v>3195</v>
      </c>
      <c r="H35" s="110" t="s">
        <v>2509</v>
      </c>
      <c r="I35" s="25" t="s">
        <v>3196</v>
      </c>
      <c r="J35" s="110" t="s">
        <v>2981</v>
      </c>
      <c r="K35" s="5"/>
      <c r="L35" s="5"/>
      <c r="M35" s="41"/>
      <c r="N35" s="69"/>
      <c r="O35" s="24"/>
      <c r="P35" s="215"/>
      <c r="Q35" s="218">
        <v>43101</v>
      </c>
      <c r="R35" s="218">
        <v>401768</v>
      </c>
    </row>
    <row r="36" spans="1:18" ht="37.700000000000003" customHeight="1">
      <c r="A36" s="16" t="s">
        <v>1434</v>
      </c>
      <c r="B36" s="16" t="s">
        <v>1435</v>
      </c>
      <c r="C36" s="191" t="s">
        <v>324</v>
      </c>
      <c r="D36" s="10" t="s">
        <v>843</v>
      </c>
      <c r="E36" s="25" t="s">
        <v>10</v>
      </c>
      <c r="F36" s="25" t="s">
        <v>2079</v>
      </c>
      <c r="G36" s="25" t="s">
        <v>3197</v>
      </c>
      <c r="H36" s="110" t="s">
        <v>2060</v>
      </c>
      <c r="I36" s="110" t="s">
        <v>2080</v>
      </c>
      <c r="J36" s="110" t="s">
        <v>3198</v>
      </c>
      <c r="K36" s="5" t="s">
        <v>2471</v>
      </c>
      <c r="L36" s="5"/>
      <c r="M36" s="41">
        <v>188.3</v>
      </c>
      <c r="N36" s="69">
        <v>160.1</v>
      </c>
      <c r="O36" s="24" t="s">
        <v>2053</v>
      </c>
      <c r="P36" s="215">
        <v>216.5</v>
      </c>
      <c r="Q36" s="218">
        <v>43101</v>
      </c>
      <c r="R36" s="218">
        <v>401768</v>
      </c>
    </row>
    <row r="37" spans="1:18" ht="50.45" customHeight="1">
      <c r="A37" s="16" t="s">
        <v>1434</v>
      </c>
      <c r="B37" s="16" t="s">
        <v>1435</v>
      </c>
      <c r="C37" s="191" t="s">
        <v>324</v>
      </c>
      <c r="D37" s="10" t="s">
        <v>844</v>
      </c>
      <c r="E37" s="25" t="s">
        <v>11</v>
      </c>
      <c r="F37" s="25" t="s">
        <v>1498</v>
      </c>
      <c r="G37" s="25" t="s">
        <v>3199</v>
      </c>
      <c r="H37" s="110" t="s">
        <v>1985</v>
      </c>
      <c r="I37" s="110" t="s">
        <v>1499</v>
      </c>
      <c r="J37" s="110" t="s">
        <v>3200</v>
      </c>
      <c r="K37" s="5" t="s">
        <v>2471</v>
      </c>
      <c r="L37" s="5"/>
      <c r="M37" s="41">
        <v>73.2</v>
      </c>
      <c r="N37" s="69">
        <v>62.2</v>
      </c>
      <c r="O37" s="24" t="s">
        <v>2053</v>
      </c>
      <c r="P37" s="215">
        <v>84.2</v>
      </c>
      <c r="Q37" s="218">
        <v>43101</v>
      </c>
      <c r="R37" s="218">
        <v>401768</v>
      </c>
    </row>
    <row r="38" spans="1:18" ht="14.45" customHeight="1">
      <c r="A38" s="16" t="s">
        <v>1431</v>
      </c>
      <c r="B38" s="16" t="s">
        <v>1433</v>
      </c>
      <c r="C38" s="10" t="s">
        <v>325</v>
      </c>
      <c r="D38" s="10"/>
      <c r="E38" s="206" t="s">
        <v>710</v>
      </c>
      <c r="F38" s="206" t="s">
        <v>1500</v>
      </c>
      <c r="G38" s="206" t="s">
        <v>3201</v>
      </c>
      <c r="H38" s="110"/>
      <c r="I38" s="110"/>
      <c r="J38" s="110"/>
      <c r="K38" s="5"/>
      <c r="L38" s="5"/>
      <c r="M38" s="41"/>
      <c r="N38" s="69"/>
      <c r="O38" s="24"/>
      <c r="P38" s="215"/>
      <c r="Q38" s="218">
        <v>43101</v>
      </c>
      <c r="R38" s="218">
        <v>401768</v>
      </c>
    </row>
    <row r="39" spans="1:18" ht="37.700000000000003" customHeight="1">
      <c r="A39" s="16" t="s">
        <v>1434</v>
      </c>
      <c r="B39" s="16" t="s">
        <v>1435</v>
      </c>
      <c r="C39" s="191" t="s">
        <v>325</v>
      </c>
      <c r="D39" s="10" t="s">
        <v>845</v>
      </c>
      <c r="E39" s="25" t="s">
        <v>431</v>
      </c>
      <c r="F39" s="25" t="s">
        <v>1501</v>
      </c>
      <c r="G39" s="25" t="s">
        <v>3202</v>
      </c>
      <c r="H39" s="110" t="s">
        <v>3203</v>
      </c>
      <c r="I39" s="110" t="s">
        <v>2081</v>
      </c>
      <c r="J39" s="110" t="s">
        <v>3204</v>
      </c>
      <c r="K39" s="5" t="s">
        <v>2471</v>
      </c>
      <c r="L39" s="5"/>
      <c r="M39" s="41">
        <v>13.9</v>
      </c>
      <c r="N39" s="69">
        <v>11.8</v>
      </c>
      <c r="O39" s="24" t="s">
        <v>2053</v>
      </c>
      <c r="P39" s="215">
        <v>16</v>
      </c>
      <c r="Q39" s="218">
        <v>43101</v>
      </c>
      <c r="R39" s="218">
        <v>401768</v>
      </c>
    </row>
    <row r="40" spans="1:18" ht="14.45" customHeight="1">
      <c r="A40" s="16" t="s">
        <v>1431</v>
      </c>
      <c r="B40" s="16" t="s">
        <v>1433</v>
      </c>
      <c r="C40" s="10" t="s">
        <v>326</v>
      </c>
      <c r="D40" s="10"/>
      <c r="E40" s="206" t="s">
        <v>12</v>
      </c>
      <c r="F40" s="206" t="s">
        <v>1502</v>
      </c>
      <c r="G40" s="206" t="s">
        <v>3205</v>
      </c>
      <c r="H40" s="25"/>
      <c r="I40" s="25"/>
      <c r="J40" s="25"/>
      <c r="K40" s="5"/>
      <c r="L40" s="5"/>
      <c r="M40" s="41"/>
      <c r="N40" s="69"/>
      <c r="O40" s="24"/>
      <c r="P40" s="215"/>
      <c r="Q40" s="218">
        <v>43101</v>
      </c>
      <c r="R40" s="218">
        <v>401768</v>
      </c>
    </row>
    <row r="41" spans="1:18" ht="39" customHeight="1">
      <c r="A41" s="16" t="s">
        <v>1434</v>
      </c>
      <c r="B41" s="16" t="s">
        <v>1435</v>
      </c>
      <c r="C41" s="10" t="s">
        <v>326</v>
      </c>
      <c r="D41" s="10" t="s">
        <v>846</v>
      </c>
      <c r="E41" s="110" t="s">
        <v>432</v>
      </c>
      <c r="F41" s="110" t="s">
        <v>3206</v>
      </c>
      <c r="G41" s="110" t="s">
        <v>2982</v>
      </c>
      <c r="H41" s="25"/>
      <c r="I41" s="25"/>
      <c r="J41" s="25"/>
      <c r="K41" s="5" t="s">
        <v>2471</v>
      </c>
      <c r="L41" s="5"/>
      <c r="M41" s="41">
        <v>3.5</v>
      </c>
      <c r="N41" s="69">
        <v>3</v>
      </c>
      <c r="O41" s="24" t="s">
        <v>2053</v>
      </c>
      <c r="P41" s="215">
        <v>4</v>
      </c>
      <c r="Q41" s="218">
        <v>43101</v>
      </c>
      <c r="R41" s="218">
        <v>401768</v>
      </c>
    </row>
    <row r="42" spans="1:18" ht="39" customHeight="1">
      <c r="A42" s="16" t="s">
        <v>1434</v>
      </c>
      <c r="B42" s="16" t="s">
        <v>1435</v>
      </c>
      <c r="C42" s="10" t="s">
        <v>326</v>
      </c>
      <c r="D42" s="10" t="s">
        <v>847</v>
      </c>
      <c r="E42" s="110" t="s">
        <v>433</v>
      </c>
      <c r="F42" s="110" t="s">
        <v>3207</v>
      </c>
      <c r="G42" s="110" t="s">
        <v>2983</v>
      </c>
      <c r="H42" s="25"/>
      <c r="I42" s="25"/>
      <c r="J42" s="25"/>
      <c r="K42" s="5" t="s">
        <v>2471</v>
      </c>
      <c r="L42" s="5"/>
      <c r="M42" s="41">
        <v>7</v>
      </c>
      <c r="N42" s="69">
        <v>6</v>
      </c>
      <c r="O42" s="24" t="s">
        <v>2053</v>
      </c>
      <c r="P42" s="215">
        <v>8.1</v>
      </c>
      <c r="Q42" s="218">
        <v>43101</v>
      </c>
      <c r="R42" s="218">
        <v>401768</v>
      </c>
    </row>
    <row r="43" spans="1:18" ht="14.45" customHeight="1">
      <c r="A43" s="16" t="s">
        <v>1431</v>
      </c>
      <c r="B43" s="16" t="s">
        <v>1433</v>
      </c>
      <c r="C43" s="10" t="s">
        <v>327</v>
      </c>
      <c r="D43" s="10"/>
      <c r="E43" s="206" t="s">
        <v>13</v>
      </c>
      <c r="F43" s="206" t="s">
        <v>1505</v>
      </c>
      <c r="G43" s="206" t="s">
        <v>3208</v>
      </c>
      <c r="H43" s="110"/>
      <c r="I43" s="25"/>
      <c r="J43" s="110"/>
      <c r="K43" s="5"/>
      <c r="L43" s="5"/>
      <c r="M43" s="41"/>
      <c r="N43" s="69"/>
      <c r="O43" s="24"/>
      <c r="P43" s="215"/>
      <c r="Q43" s="218">
        <v>43101</v>
      </c>
      <c r="R43" s="218">
        <v>401768</v>
      </c>
    </row>
    <row r="44" spans="1:18" ht="145.35" customHeight="1">
      <c r="A44" s="16" t="s">
        <v>1434</v>
      </c>
      <c r="B44" s="16" t="s">
        <v>1435</v>
      </c>
      <c r="C44" s="191" t="s">
        <v>327</v>
      </c>
      <c r="D44" s="10" t="s">
        <v>848</v>
      </c>
      <c r="E44" s="110" t="s">
        <v>765</v>
      </c>
      <c r="F44" s="110" t="s">
        <v>2455</v>
      </c>
      <c r="G44" s="110" t="s">
        <v>3209</v>
      </c>
      <c r="H44" s="110" t="s">
        <v>2694</v>
      </c>
      <c r="I44" s="110" t="s">
        <v>2643</v>
      </c>
      <c r="J44" s="110" t="s">
        <v>3210</v>
      </c>
      <c r="K44" s="5" t="s">
        <v>2471</v>
      </c>
      <c r="L44" s="5"/>
      <c r="M44" s="41">
        <v>76.7</v>
      </c>
      <c r="N44" s="69">
        <v>65.2</v>
      </c>
      <c r="O44" s="24" t="s">
        <v>2053</v>
      </c>
      <c r="P44" s="215">
        <v>88.2</v>
      </c>
      <c r="Q44" s="218">
        <v>43101</v>
      </c>
      <c r="R44" s="218">
        <v>401768</v>
      </c>
    </row>
    <row r="45" spans="1:18" ht="25.35" customHeight="1">
      <c r="A45" s="16" t="s">
        <v>1434</v>
      </c>
      <c r="B45" s="16" t="s">
        <v>1435</v>
      </c>
      <c r="C45" s="191" t="s">
        <v>327</v>
      </c>
      <c r="D45" s="10" t="s">
        <v>849</v>
      </c>
      <c r="E45" s="25" t="s">
        <v>1442</v>
      </c>
      <c r="F45" s="25" t="s">
        <v>1506</v>
      </c>
      <c r="G45" s="25" t="s">
        <v>3211</v>
      </c>
      <c r="H45" s="110"/>
      <c r="I45" s="110"/>
      <c r="J45" s="110"/>
      <c r="K45" s="5" t="s">
        <v>2471</v>
      </c>
      <c r="L45" s="5"/>
      <c r="M45" s="41">
        <v>66.2</v>
      </c>
      <c r="N45" s="69">
        <v>56.3</v>
      </c>
      <c r="O45" s="24" t="s">
        <v>2053</v>
      </c>
      <c r="P45" s="215">
        <v>76.099999999999994</v>
      </c>
      <c r="Q45" s="218">
        <v>43101</v>
      </c>
      <c r="R45" s="218">
        <v>401768</v>
      </c>
    </row>
    <row r="46" spans="1:18" ht="25.35" customHeight="1">
      <c r="A46" s="16" t="s">
        <v>1434</v>
      </c>
      <c r="B46" s="16" t="s">
        <v>1435</v>
      </c>
      <c r="C46" s="191" t="s">
        <v>327</v>
      </c>
      <c r="D46" s="10" t="s">
        <v>850</v>
      </c>
      <c r="E46" s="25" t="s">
        <v>1443</v>
      </c>
      <c r="F46" s="25" t="s">
        <v>2082</v>
      </c>
      <c r="G46" s="25" t="s">
        <v>3212</v>
      </c>
      <c r="H46" s="110"/>
      <c r="I46" s="110"/>
      <c r="J46" s="110"/>
      <c r="K46" s="5" t="s">
        <v>2471</v>
      </c>
      <c r="L46" s="5"/>
      <c r="M46" s="41">
        <v>94.1</v>
      </c>
      <c r="N46" s="69">
        <v>80</v>
      </c>
      <c r="O46" s="24" t="s">
        <v>2053</v>
      </c>
      <c r="P46" s="215">
        <v>108.2</v>
      </c>
      <c r="Q46" s="218">
        <v>43101</v>
      </c>
      <c r="R46" s="218">
        <v>401768</v>
      </c>
    </row>
    <row r="47" spans="1:18" ht="25.35" customHeight="1">
      <c r="A47" s="16" t="s">
        <v>1434</v>
      </c>
      <c r="B47" s="16" t="s">
        <v>1435</v>
      </c>
      <c r="C47" s="191" t="s">
        <v>327</v>
      </c>
      <c r="D47" s="10" t="s">
        <v>851</v>
      </c>
      <c r="E47" s="25" t="s">
        <v>35</v>
      </c>
      <c r="F47" s="25" t="s">
        <v>1507</v>
      </c>
      <c r="G47" s="25" t="s">
        <v>3213</v>
      </c>
      <c r="H47" s="110" t="s">
        <v>2572</v>
      </c>
      <c r="I47" s="110" t="s">
        <v>2083</v>
      </c>
      <c r="J47" s="110" t="s">
        <v>3214</v>
      </c>
      <c r="K47" s="5" t="s">
        <v>2471</v>
      </c>
      <c r="L47" s="5"/>
      <c r="M47" s="41">
        <v>111.6</v>
      </c>
      <c r="N47" s="69">
        <v>94.9</v>
      </c>
      <c r="O47" s="24" t="s">
        <v>2053</v>
      </c>
      <c r="P47" s="215">
        <v>128.30000000000001</v>
      </c>
      <c r="Q47" s="218">
        <v>43101</v>
      </c>
      <c r="R47" s="218">
        <v>401768</v>
      </c>
    </row>
    <row r="48" spans="1:18" ht="28.7" customHeight="1">
      <c r="A48" s="16" t="s">
        <v>1434</v>
      </c>
      <c r="B48" s="16" t="s">
        <v>1435</v>
      </c>
      <c r="C48" s="191" t="s">
        <v>327</v>
      </c>
      <c r="D48" s="10" t="s">
        <v>852</v>
      </c>
      <c r="E48" s="25" t="s">
        <v>2057</v>
      </c>
      <c r="F48" s="25" t="s">
        <v>1508</v>
      </c>
      <c r="G48" s="25" t="s">
        <v>3215</v>
      </c>
      <c r="H48" s="110" t="s">
        <v>2510</v>
      </c>
      <c r="I48" s="110" t="s">
        <v>2487</v>
      </c>
      <c r="J48" s="110" t="s">
        <v>3216</v>
      </c>
      <c r="K48" s="5" t="s">
        <v>2471</v>
      </c>
      <c r="L48" s="5"/>
      <c r="M48" s="41">
        <v>83.7</v>
      </c>
      <c r="N48" s="69">
        <v>71.099999999999994</v>
      </c>
      <c r="O48" s="24" t="s">
        <v>2053</v>
      </c>
      <c r="P48" s="215">
        <v>96.3</v>
      </c>
      <c r="Q48" s="218">
        <v>43101</v>
      </c>
      <c r="R48" s="218">
        <v>401768</v>
      </c>
    </row>
    <row r="49" spans="1:18" ht="63" customHeight="1">
      <c r="A49" s="16" t="s">
        <v>1434</v>
      </c>
      <c r="B49" s="16" t="s">
        <v>1435</v>
      </c>
      <c r="C49" s="191" t="s">
        <v>327</v>
      </c>
      <c r="D49" s="10" t="s">
        <v>2058</v>
      </c>
      <c r="E49" s="25" t="s">
        <v>2059</v>
      </c>
      <c r="F49" s="25" t="s">
        <v>2574</v>
      </c>
      <c r="G49" s="25" t="s">
        <v>3217</v>
      </c>
      <c r="H49" s="110" t="s">
        <v>2522</v>
      </c>
      <c r="I49" s="110" t="s">
        <v>2597</v>
      </c>
      <c r="J49" s="110" t="s">
        <v>3218</v>
      </c>
      <c r="K49" s="5" t="s">
        <v>2471</v>
      </c>
      <c r="L49" s="5"/>
      <c r="M49" s="41">
        <v>36.6</v>
      </c>
      <c r="N49" s="69">
        <v>31.1</v>
      </c>
      <c r="O49" s="24" t="s">
        <v>2053</v>
      </c>
      <c r="P49" s="215">
        <v>42.1</v>
      </c>
      <c r="Q49" s="218">
        <v>43101</v>
      </c>
      <c r="R49" s="218">
        <v>401768</v>
      </c>
    </row>
    <row r="50" spans="1:18" ht="50.45" customHeight="1">
      <c r="A50" s="16" t="s">
        <v>1434</v>
      </c>
      <c r="B50" s="16" t="s">
        <v>1435</v>
      </c>
      <c r="C50" s="191" t="s">
        <v>327</v>
      </c>
      <c r="D50" s="10" t="s">
        <v>853</v>
      </c>
      <c r="E50" s="110" t="s">
        <v>2506</v>
      </c>
      <c r="F50" s="110" t="s">
        <v>2488</v>
      </c>
      <c r="G50" s="110" t="s">
        <v>3219</v>
      </c>
      <c r="H50" s="25" t="s">
        <v>2523</v>
      </c>
      <c r="I50" s="25" t="s">
        <v>3220</v>
      </c>
      <c r="J50" s="25" t="s">
        <v>2984</v>
      </c>
      <c r="K50" s="5" t="s">
        <v>2471</v>
      </c>
      <c r="L50" s="5"/>
      <c r="M50" s="41">
        <v>38.4</v>
      </c>
      <c r="N50" s="69">
        <v>32.6</v>
      </c>
      <c r="O50" s="24" t="s">
        <v>2053</v>
      </c>
      <c r="P50" s="215">
        <v>44.2</v>
      </c>
      <c r="Q50" s="218">
        <v>43101</v>
      </c>
      <c r="R50" s="218">
        <v>401768</v>
      </c>
    </row>
    <row r="51" spans="1:18" ht="50.45" customHeight="1">
      <c r="A51" s="16" t="s">
        <v>1434</v>
      </c>
      <c r="B51" s="16" t="s">
        <v>1435</v>
      </c>
      <c r="C51" s="191" t="s">
        <v>327</v>
      </c>
      <c r="D51" s="10" t="s">
        <v>854</v>
      </c>
      <c r="E51" s="110" t="s">
        <v>764</v>
      </c>
      <c r="F51" s="110" t="s">
        <v>2084</v>
      </c>
      <c r="G51" s="110" t="s">
        <v>3221</v>
      </c>
      <c r="H51" s="25" t="s">
        <v>2564</v>
      </c>
      <c r="I51" s="25" t="s">
        <v>2719</v>
      </c>
      <c r="J51" s="25" t="s">
        <v>2985</v>
      </c>
      <c r="K51" s="5" t="s">
        <v>2471</v>
      </c>
      <c r="L51" s="5"/>
      <c r="M51" s="41">
        <v>76.7</v>
      </c>
      <c r="N51" s="69">
        <v>65.2</v>
      </c>
      <c r="O51" s="24" t="s">
        <v>2053</v>
      </c>
      <c r="P51" s="215">
        <v>88.2</v>
      </c>
      <c r="Q51" s="218">
        <v>43101</v>
      </c>
      <c r="R51" s="218">
        <v>401768</v>
      </c>
    </row>
    <row r="52" spans="1:18" ht="88.35" customHeight="1">
      <c r="A52" s="16" t="s">
        <v>1434</v>
      </c>
      <c r="B52" s="16" t="s">
        <v>1435</v>
      </c>
      <c r="C52" s="191" t="s">
        <v>327</v>
      </c>
      <c r="D52" s="10" t="s">
        <v>855</v>
      </c>
      <c r="E52" s="110" t="s">
        <v>1444</v>
      </c>
      <c r="F52" s="110" t="s">
        <v>2085</v>
      </c>
      <c r="G52" s="110" t="s">
        <v>3222</v>
      </c>
      <c r="H52" s="110" t="s">
        <v>1374</v>
      </c>
      <c r="I52" s="110" t="s">
        <v>2086</v>
      </c>
      <c r="J52" s="110" t="s">
        <v>3223</v>
      </c>
      <c r="K52" s="5" t="s">
        <v>2471</v>
      </c>
      <c r="L52" s="5"/>
      <c r="M52" s="41">
        <v>83.7</v>
      </c>
      <c r="N52" s="69">
        <v>71.099999999999994</v>
      </c>
      <c r="O52" s="24" t="s">
        <v>2053</v>
      </c>
      <c r="P52" s="215">
        <v>96.3</v>
      </c>
      <c r="Q52" s="218">
        <v>43101</v>
      </c>
      <c r="R52" s="218">
        <v>401768</v>
      </c>
    </row>
    <row r="53" spans="1:18" ht="25.35" customHeight="1">
      <c r="A53" s="16" t="s">
        <v>1434</v>
      </c>
      <c r="B53" s="16" t="s">
        <v>1435</v>
      </c>
      <c r="C53" s="191" t="s">
        <v>327</v>
      </c>
      <c r="D53" s="10" t="s">
        <v>856</v>
      </c>
      <c r="E53" s="110" t="s">
        <v>1452</v>
      </c>
      <c r="F53" s="110" t="s">
        <v>1509</v>
      </c>
      <c r="G53" s="110" t="s">
        <v>3224</v>
      </c>
      <c r="H53" s="25"/>
      <c r="I53" s="25"/>
      <c r="J53" s="25"/>
      <c r="K53" s="5" t="s">
        <v>2471</v>
      </c>
      <c r="L53" s="5"/>
      <c r="M53" s="41">
        <v>83.7</v>
      </c>
      <c r="N53" s="69">
        <v>71.099999999999994</v>
      </c>
      <c r="O53" s="24" t="s">
        <v>2053</v>
      </c>
      <c r="P53" s="215">
        <v>96.3</v>
      </c>
      <c r="Q53" s="218">
        <v>43101</v>
      </c>
      <c r="R53" s="218">
        <v>401768</v>
      </c>
    </row>
    <row r="54" spans="1:18" ht="50.45" customHeight="1">
      <c r="A54" s="16" t="s">
        <v>1431</v>
      </c>
      <c r="B54" s="16" t="s">
        <v>1433</v>
      </c>
      <c r="C54" s="10" t="s">
        <v>328</v>
      </c>
      <c r="D54" s="10"/>
      <c r="E54" s="206" t="s">
        <v>711</v>
      </c>
      <c r="F54" s="206" t="s">
        <v>1510</v>
      </c>
      <c r="G54" s="206" t="s">
        <v>3225</v>
      </c>
      <c r="H54" s="110" t="s">
        <v>434</v>
      </c>
      <c r="I54" s="110" t="s">
        <v>2087</v>
      </c>
      <c r="J54" s="110" t="s">
        <v>3226</v>
      </c>
      <c r="K54" s="5"/>
      <c r="L54" s="5"/>
      <c r="M54" s="41"/>
      <c r="N54" s="69"/>
      <c r="O54" s="24"/>
      <c r="P54" s="215"/>
      <c r="Q54" s="218">
        <v>43101</v>
      </c>
      <c r="R54" s="218">
        <v>401768</v>
      </c>
    </row>
    <row r="55" spans="1:18" ht="25.35" customHeight="1">
      <c r="A55" s="16" t="s">
        <v>1434</v>
      </c>
      <c r="B55" s="16" t="s">
        <v>1435</v>
      </c>
      <c r="C55" s="10" t="s">
        <v>328</v>
      </c>
      <c r="D55" s="10" t="s">
        <v>857</v>
      </c>
      <c r="E55" s="110" t="s">
        <v>1623</v>
      </c>
      <c r="F55" s="110" t="s">
        <v>1511</v>
      </c>
      <c r="G55" s="110" t="s">
        <v>3227</v>
      </c>
      <c r="H55" s="110" t="s">
        <v>435</v>
      </c>
      <c r="I55" s="110" t="s">
        <v>2088</v>
      </c>
      <c r="J55" s="110" t="s">
        <v>3228</v>
      </c>
      <c r="K55" s="5" t="s">
        <v>2471</v>
      </c>
      <c r="L55" s="23"/>
      <c r="M55" s="41">
        <v>19.2</v>
      </c>
      <c r="N55" s="69">
        <v>16.3</v>
      </c>
      <c r="O55" s="24" t="s">
        <v>2053</v>
      </c>
      <c r="P55" s="215">
        <v>22.1</v>
      </c>
      <c r="Q55" s="218">
        <v>43101</v>
      </c>
      <c r="R55" s="218">
        <v>401768</v>
      </c>
    </row>
    <row r="56" spans="1:18" ht="25.35" customHeight="1">
      <c r="A56" s="16" t="s">
        <v>1434</v>
      </c>
      <c r="B56" s="16" t="s">
        <v>1435</v>
      </c>
      <c r="C56" s="10" t="s">
        <v>328</v>
      </c>
      <c r="D56" s="10" t="s">
        <v>858</v>
      </c>
      <c r="E56" s="110" t="s">
        <v>36</v>
      </c>
      <c r="F56" s="110" t="s">
        <v>1512</v>
      </c>
      <c r="G56" s="110" t="s">
        <v>3229</v>
      </c>
      <c r="H56" s="110" t="s">
        <v>1986</v>
      </c>
      <c r="I56" s="110" t="s">
        <v>1973</v>
      </c>
      <c r="J56" s="110" t="s">
        <v>3230</v>
      </c>
      <c r="K56" s="5" t="s">
        <v>2471</v>
      </c>
      <c r="L56" s="5"/>
      <c r="M56" s="41">
        <v>156.9</v>
      </c>
      <c r="N56" s="69">
        <v>133.4</v>
      </c>
      <c r="O56" s="24" t="s">
        <v>2053</v>
      </c>
      <c r="P56" s="215">
        <v>180.4</v>
      </c>
      <c r="Q56" s="218">
        <v>43101</v>
      </c>
      <c r="R56" s="218">
        <v>401768</v>
      </c>
    </row>
    <row r="57" spans="1:18" ht="25.35" customHeight="1">
      <c r="A57" s="16" t="s">
        <v>1434</v>
      </c>
      <c r="B57" s="16" t="s">
        <v>1435</v>
      </c>
      <c r="C57" s="10" t="s">
        <v>328</v>
      </c>
      <c r="D57" s="10" t="s">
        <v>859</v>
      </c>
      <c r="E57" s="110" t="s">
        <v>436</v>
      </c>
      <c r="F57" s="110" t="s">
        <v>1513</v>
      </c>
      <c r="G57" s="110" t="s">
        <v>3231</v>
      </c>
      <c r="H57" s="110" t="s">
        <v>667</v>
      </c>
      <c r="I57" s="110" t="s">
        <v>1514</v>
      </c>
      <c r="J57" s="110" t="s">
        <v>2986</v>
      </c>
      <c r="K57" s="5" t="s">
        <v>2471</v>
      </c>
      <c r="L57" s="5"/>
      <c r="M57" s="41">
        <v>122</v>
      </c>
      <c r="N57" s="69">
        <v>103.7</v>
      </c>
      <c r="O57" s="24" t="s">
        <v>2053</v>
      </c>
      <c r="P57" s="215">
        <v>140.30000000000001</v>
      </c>
      <c r="Q57" s="218">
        <v>43101</v>
      </c>
      <c r="R57" s="218">
        <v>401768</v>
      </c>
    </row>
    <row r="58" spans="1:18" ht="25.35" customHeight="1">
      <c r="A58" s="16" t="s">
        <v>1434</v>
      </c>
      <c r="B58" s="16" t="s">
        <v>1435</v>
      </c>
      <c r="C58" s="10" t="s">
        <v>328</v>
      </c>
      <c r="D58" s="10" t="s">
        <v>860</v>
      </c>
      <c r="E58" s="110" t="s">
        <v>437</v>
      </c>
      <c r="F58" s="110" t="s">
        <v>1515</v>
      </c>
      <c r="G58" s="110" t="s">
        <v>3232</v>
      </c>
      <c r="H58" s="110" t="s">
        <v>435</v>
      </c>
      <c r="I58" s="110" t="s">
        <v>2088</v>
      </c>
      <c r="J58" s="110" t="s">
        <v>3228</v>
      </c>
      <c r="K58" s="5" t="s">
        <v>2471</v>
      </c>
      <c r="L58" s="5"/>
      <c r="M58" s="41">
        <v>156.9</v>
      </c>
      <c r="N58" s="69">
        <v>133.4</v>
      </c>
      <c r="O58" s="24" t="s">
        <v>2053</v>
      </c>
      <c r="P58" s="215">
        <v>180.4</v>
      </c>
      <c r="Q58" s="218">
        <v>43101</v>
      </c>
      <c r="R58" s="218">
        <v>401768</v>
      </c>
    </row>
    <row r="59" spans="1:18" ht="25.35" customHeight="1">
      <c r="A59" s="16" t="s">
        <v>1434</v>
      </c>
      <c r="B59" s="16" t="s">
        <v>1435</v>
      </c>
      <c r="C59" s="10" t="s">
        <v>328</v>
      </c>
      <c r="D59" s="10" t="s">
        <v>861</v>
      </c>
      <c r="E59" s="110" t="s">
        <v>14</v>
      </c>
      <c r="F59" s="110" t="s">
        <v>1516</v>
      </c>
      <c r="G59" s="110" t="s">
        <v>3233</v>
      </c>
      <c r="H59" s="110"/>
      <c r="I59" s="110"/>
      <c r="J59" s="110"/>
      <c r="K59" s="5" t="s">
        <v>2471</v>
      </c>
      <c r="L59" s="5"/>
      <c r="M59" s="41">
        <v>55.8</v>
      </c>
      <c r="N59" s="69">
        <v>47.4</v>
      </c>
      <c r="O59" s="24" t="s">
        <v>2053</v>
      </c>
      <c r="P59" s="215">
        <v>64.2</v>
      </c>
      <c r="Q59" s="218">
        <v>43101</v>
      </c>
      <c r="R59" s="218">
        <v>401768</v>
      </c>
    </row>
    <row r="60" spans="1:18" ht="25.35" customHeight="1">
      <c r="A60" s="16" t="s">
        <v>1434</v>
      </c>
      <c r="B60" s="16" t="s">
        <v>1435</v>
      </c>
      <c r="C60" s="10" t="s">
        <v>328</v>
      </c>
      <c r="D60" s="10" t="s">
        <v>862</v>
      </c>
      <c r="E60" s="110" t="s">
        <v>37</v>
      </c>
      <c r="F60" s="110" t="s">
        <v>1517</v>
      </c>
      <c r="G60" s="110" t="s">
        <v>3234</v>
      </c>
      <c r="H60" s="25"/>
      <c r="I60" s="25"/>
      <c r="J60" s="25"/>
      <c r="K60" s="5" t="s">
        <v>2471</v>
      </c>
      <c r="L60" s="5"/>
      <c r="M60" s="41">
        <v>34.9</v>
      </c>
      <c r="N60" s="69">
        <v>29.7</v>
      </c>
      <c r="O60" s="24" t="s">
        <v>2053</v>
      </c>
      <c r="P60" s="215">
        <v>40.1</v>
      </c>
      <c r="Q60" s="218">
        <v>43101</v>
      </c>
      <c r="R60" s="218">
        <v>401768</v>
      </c>
    </row>
    <row r="61" spans="1:18" ht="100.7" customHeight="1">
      <c r="A61" s="16" t="s">
        <v>1434</v>
      </c>
      <c r="B61" s="16" t="s">
        <v>1435</v>
      </c>
      <c r="C61" s="10" t="s">
        <v>328</v>
      </c>
      <c r="D61" s="10" t="s">
        <v>863</v>
      </c>
      <c r="E61" s="25" t="s">
        <v>712</v>
      </c>
      <c r="F61" s="25" t="s">
        <v>1518</v>
      </c>
      <c r="G61" s="25" t="s">
        <v>3235</v>
      </c>
      <c r="H61" s="110" t="s">
        <v>1449</v>
      </c>
      <c r="I61" s="110" t="s">
        <v>2089</v>
      </c>
      <c r="J61" s="110" t="s">
        <v>3044</v>
      </c>
      <c r="K61" s="5" t="s">
        <v>2471</v>
      </c>
      <c r="L61" s="5"/>
      <c r="M61" s="41">
        <v>394</v>
      </c>
      <c r="N61" s="69">
        <v>334.9</v>
      </c>
      <c r="O61" s="24" t="s">
        <v>2053</v>
      </c>
      <c r="P61" s="215">
        <v>453.1</v>
      </c>
      <c r="Q61" s="218">
        <v>43101</v>
      </c>
      <c r="R61" s="218">
        <v>401768</v>
      </c>
    </row>
    <row r="62" spans="1:18" ht="14.45" customHeight="1">
      <c r="A62" s="16" t="s">
        <v>1431</v>
      </c>
      <c r="B62" s="16" t="s">
        <v>1433</v>
      </c>
      <c r="C62" s="10" t="s">
        <v>329</v>
      </c>
      <c r="D62" s="10"/>
      <c r="E62" s="206" t="s">
        <v>713</v>
      </c>
      <c r="F62" s="206" t="s">
        <v>1519</v>
      </c>
      <c r="G62" s="206" t="s">
        <v>3236</v>
      </c>
      <c r="H62" s="217"/>
      <c r="I62" s="217"/>
      <c r="J62" s="217"/>
      <c r="K62" s="5"/>
      <c r="L62" s="5"/>
      <c r="M62" s="41"/>
      <c r="N62" s="69"/>
      <c r="O62" s="24"/>
      <c r="P62" s="215"/>
      <c r="Q62" s="218">
        <v>43101</v>
      </c>
      <c r="R62" s="218">
        <v>401768</v>
      </c>
    </row>
    <row r="63" spans="1:18" ht="75.599999999999994" customHeight="1">
      <c r="A63" s="16" t="s">
        <v>1434</v>
      </c>
      <c r="B63" s="16" t="s">
        <v>1435</v>
      </c>
      <c r="C63" s="10" t="s">
        <v>329</v>
      </c>
      <c r="D63" s="10" t="s">
        <v>864</v>
      </c>
      <c r="E63" s="110" t="s">
        <v>1453</v>
      </c>
      <c r="F63" s="110" t="s">
        <v>1520</v>
      </c>
      <c r="G63" s="110" t="s">
        <v>3237</v>
      </c>
      <c r="H63" s="217" t="s">
        <v>2565</v>
      </c>
      <c r="I63" s="217" t="s">
        <v>2720</v>
      </c>
      <c r="J63" s="217" t="s">
        <v>3238</v>
      </c>
      <c r="K63" s="5" t="s">
        <v>2471</v>
      </c>
      <c r="L63" s="5"/>
      <c r="M63" s="41">
        <v>36.6</v>
      </c>
      <c r="N63" s="69">
        <v>31.1</v>
      </c>
      <c r="O63" s="24" t="s">
        <v>2053</v>
      </c>
      <c r="P63" s="215">
        <v>42.1</v>
      </c>
      <c r="Q63" s="218">
        <v>43101</v>
      </c>
      <c r="R63" s="218">
        <v>401768</v>
      </c>
    </row>
    <row r="64" spans="1:18" ht="37.700000000000003" customHeight="1">
      <c r="A64" s="16" t="s">
        <v>1431</v>
      </c>
      <c r="B64" s="16" t="s">
        <v>1433</v>
      </c>
      <c r="C64" s="10" t="s">
        <v>330</v>
      </c>
      <c r="D64" s="10"/>
      <c r="E64" s="206" t="s">
        <v>15</v>
      </c>
      <c r="F64" s="206" t="s">
        <v>1521</v>
      </c>
      <c r="G64" s="206" t="s">
        <v>3239</v>
      </c>
      <c r="H64" s="217" t="s">
        <v>2552</v>
      </c>
      <c r="I64" s="110" t="s">
        <v>2645</v>
      </c>
      <c r="J64" s="217" t="s">
        <v>3240</v>
      </c>
      <c r="K64" s="5"/>
      <c r="L64" s="5"/>
      <c r="M64" s="41"/>
      <c r="N64" s="69"/>
      <c r="O64" s="24"/>
      <c r="P64" s="215"/>
      <c r="Q64" s="218">
        <v>43101</v>
      </c>
      <c r="R64" s="218">
        <v>401768</v>
      </c>
    </row>
    <row r="65" spans="1:18" ht="151.35" customHeight="1">
      <c r="A65" s="16" t="s">
        <v>1434</v>
      </c>
      <c r="B65" s="16" t="s">
        <v>1435</v>
      </c>
      <c r="C65" s="10" t="s">
        <v>330</v>
      </c>
      <c r="D65" s="10" t="s">
        <v>865</v>
      </c>
      <c r="E65" s="25" t="s">
        <v>16</v>
      </c>
      <c r="F65" s="25" t="s">
        <v>1522</v>
      </c>
      <c r="G65" s="25" t="s">
        <v>3241</v>
      </c>
      <c r="H65" s="110" t="s">
        <v>1450</v>
      </c>
      <c r="I65" s="110" t="s">
        <v>2090</v>
      </c>
      <c r="J65" s="110" t="s">
        <v>2987</v>
      </c>
      <c r="K65" s="5" t="s">
        <v>2471</v>
      </c>
      <c r="L65" s="5"/>
      <c r="M65" s="41">
        <v>38.4</v>
      </c>
      <c r="N65" s="69">
        <v>32.6</v>
      </c>
      <c r="O65" s="24" t="s">
        <v>2053</v>
      </c>
      <c r="P65" s="215">
        <v>44.2</v>
      </c>
      <c r="Q65" s="218">
        <v>43101</v>
      </c>
      <c r="R65" s="218">
        <v>401768</v>
      </c>
    </row>
    <row r="66" spans="1:18" ht="25.35" customHeight="1">
      <c r="A66" s="16" t="s">
        <v>1434</v>
      </c>
      <c r="B66" s="16" t="s">
        <v>1435</v>
      </c>
      <c r="C66" s="10" t="s">
        <v>330</v>
      </c>
      <c r="D66" s="10" t="s">
        <v>866</v>
      </c>
      <c r="E66" s="25" t="s">
        <v>17</v>
      </c>
      <c r="F66" s="25" t="s">
        <v>2091</v>
      </c>
      <c r="G66" s="25" t="s">
        <v>3242</v>
      </c>
      <c r="H66" s="25"/>
      <c r="I66" s="25"/>
      <c r="J66" s="25"/>
      <c r="K66" s="5" t="s">
        <v>2471</v>
      </c>
      <c r="L66" s="5"/>
      <c r="M66" s="41">
        <v>76.7</v>
      </c>
      <c r="N66" s="69">
        <v>65.2</v>
      </c>
      <c r="O66" s="24" t="s">
        <v>2053</v>
      </c>
      <c r="P66" s="215">
        <v>88.2</v>
      </c>
      <c r="Q66" s="218">
        <v>43101</v>
      </c>
      <c r="R66" s="218">
        <v>401768</v>
      </c>
    </row>
    <row r="67" spans="1:18" ht="88.35" customHeight="1">
      <c r="A67" s="16" t="s">
        <v>1434</v>
      </c>
      <c r="B67" s="16" t="s">
        <v>1435</v>
      </c>
      <c r="C67" s="10" t="s">
        <v>330</v>
      </c>
      <c r="D67" s="10" t="s">
        <v>867</v>
      </c>
      <c r="E67" s="25" t="s">
        <v>1454</v>
      </c>
      <c r="F67" s="25" t="s">
        <v>2092</v>
      </c>
      <c r="G67" s="25" t="s">
        <v>3243</v>
      </c>
      <c r="H67" s="110" t="s">
        <v>2511</v>
      </c>
      <c r="I67" s="110" t="s">
        <v>2575</v>
      </c>
      <c r="J67" s="110" t="s">
        <v>3244</v>
      </c>
      <c r="K67" s="5" t="s">
        <v>2471</v>
      </c>
      <c r="L67" s="5"/>
      <c r="M67" s="41">
        <v>83.7</v>
      </c>
      <c r="N67" s="69">
        <v>71.099999999999994</v>
      </c>
      <c r="O67" s="24" t="s">
        <v>2053</v>
      </c>
      <c r="P67" s="215">
        <v>96.3</v>
      </c>
      <c r="Q67" s="218">
        <v>43101</v>
      </c>
      <c r="R67" s="218">
        <v>401768</v>
      </c>
    </row>
    <row r="68" spans="1:18" ht="25.35" customHeight="1">
      <c r="A68" s="16" t="s">
        <v>1431</v>
      </c>
      <c r="B68" s="16" t="s">
        <v>1433</v>
      </c>
      <c r="C68" s="10" t="s">
        <v>663</v>
      </c>
      <c r="D68" s="10"/>
      <c r="E68" s="206" t="s">
        <v>18</v>
      </c>
      <c r="F68" s="206" t="s">
        <v>2093</v>
      </c>
      <c r="G68" s="206" t="s">
        <v>3245</v>
      </c>
      <c r="H68" s="25"/>
      <c r="I68" s="25"/>
      <c r="J68" s="25"/>
      <c r="K68" s="5"/>
      <c r="L68" s="5"/>
      <c r="M68" s="41"/>
      <c r="N68" s="69"/>
      <c r="O68" s="24"/>
      <c r="P68" s="215"/>
      <c r="Q68" s="218">
        <v>43101</v>
      </c>
      <c r="R68" s="218">
        <v>401768</v>
      </c>
    </row>
    <row r="69" spans="1:18" ht="37.700000000000003" customHeight="1">
      <c r="A69" s="16" t="s">
        <v>1434</v>
      </c>
      <c r="B69" s="16" t="s">
        <v>1435</v>
      </c>
      <c r="C69" s="10" t="s">
        <v>663</v>
      </c>
      <c r="D69" s="10" t="s">
        <v>868</v>
      </c>
      <c r="E69" s="25" t="s">
        <v>39</v>
      </c>
      <c r="F69" s="25" t="s">
        <v>1523</v>
      </c>
      <c r="G69" s="25" t="s">
        <v>3246</v>
      </c>
      <c r="H69" s="25" t="s">
        <v>2027</v>
      </c>
      <c r="I69" s="25" t="s">
        <v>2094</v>
      </c>
      <c r="J69" s="25" t="s">
        <v>3247</v>
      </c>
      <c r="K69" s="5" t="s">
        <v>2471</v>
      </c>
      <c r="L69" s="5"/>
      <c r="M69" s="41">
        <v>38.4</v>
      </c>
      <c r="N69" s="69">
        <v>32.6</v>
      </c>
      <c r="O69" s="24" t="s">
        <v>2053</v>
      </c>
      <c r="P69" s="215">
        <v>44.2</v>
      </c>
      <c r="Q69" s="218">
        <v>43101</v>
      </c>
      <c r="R69" s="218">
        <v>401768</v>
      </c>
    </row>
    <row r="70" spans="1:18" ht="37.700000000000003" customHeight="1">
      <c r="A70" s="16" t="s">
        <v>1434</v>
      </c>
      <c r="B70" s="16" t="s">
        <v>1435</v>
      </c>
      <c r="C70" s="10" t="s">
        <v>663</v>
      </c>
      <c r="D70" s="10" t="s">
        <v>869</v>
      </c>
      <c r="E70" s="110" t="s">
        <v>20</v>
      </c>
      <c r="F70" s="110" t="s">
        <v>2095</v>
      </c>
      <c r="G70" s="110" t="s">
        <v>3248</v>
      </c>
      <c r="H70" s="25" t="s">
        <v>52</v>
      </c>
      <c r="I70" s="25" t="s">
        <v>2096</v>
      </c>
      <c r="J70" s="25" t="s">
        <v>3249</v>
      </c>
      <c r="K70" s="5" t="s">
        <v>2471</v>
      </c>
      <c r="L70" s="5"/>
      <c r="M70" s="41">
        <v>101.1</v>
      </c>
      <c r="N70" s="69">
        <v>85.9</v>
      </c>
      <c r="O70" s="24" t="s">
        <v>2053</v>
      </c>
      <c r="P70" s="215">
        <v>116.3</v>
      </c>
      <c r="Q70" s="218">
        <v>43101</v>
      </c>
      <c r="R70" s="218">
        <v>401768</v>
      </c>
    </row>
    <row r="71" spans="1:18" ht="50.45" customHeight="1">
      <c r="A71" s="16" t="s">
        <v>1434</v>
      </c>
      <c r="B71" s="16" t="s">
        <v>1435</v>
      </c>
      <c r="C71" s="10" t="s">
        <v>663</v>
      </c>
      <c r="D71" s="10" t="s">
        <v>870</v>
      </c>
      <c r="E71" s="110" t="s">
        <v>40</v>
      </c>
      <c r="F71" s="110" t="s">
        <v>2097</v>
      </c>
      <c r="G71" s="110" t="s">
        <v>3250</v>
      </c>
      <c r="H71" s="25" t="s">
        <v>19</v>
      </c>
      <c r="I71" s="25" t="s">
        <v>1524</v>
      </c>
      <c r="J71" s="25" t="s">
        <v>3251</v>
      </c>
      <c r="K71" s="5" t="s">
        <v>2471</v>
      </c>
      <c r="L71" s="5"/>
      <c r="M71" s="41">
        <v>216.2</v>
      </c>
      <c r="N71" s="69">
        <v>183.8</v>
      </c>
      <c r="O71" s="24" t="s">
        <v>2053</v>
      </c>
      <c r="P71" s="215">
        <v>248.6</v>
      </c>
      <c r="Q71" s="218">
        <v>43101</v>
      </c>
      <c r="R71" s="218">
        <v>401768</v>
      </c>
    </row>
    <row r="72" spans="1:18" ht="50.45" customHeight="1">
      <c r="A72" s="16" t="s">
        <v>1434</v>
      </c>
      <c r="B72" s="16" t="s">
        <v>1435</v>
      </c>
      <c r="C72" s="10" t="s">
        <v>663</v>
      </c>
      <c r="D72" s="10" t="s">
        <v>871</v>
      </c>
      <c r="E72" s="110" t="s">
        <v>41</v>
      </c>
      <c r="F72" s="110" t="s">
        <v>1525</v>
      </c>
      <c r="G72" s="110" t="s">
        <v>3252</v>
      </c>
      <c r="H72" s="25" t="s">
        <v>1624</v>
      </c>
      <c r="I72" s="25" t="s">
        <v>2098</v>
      </c>
      <c r="J72" s="25" t="s">
        <v>3253</v>
      </c>
      <c r="K72" s="5" t="s">
        <v>2471</v>
      </c>
      <c r="L72" s="5"/>
      <c r="M72" s="41">
        <v>15.7</v>
      </c>
      <c r="N72" s="69">
        <v>13.3</v>
      </c>
      <c r="O72" s="24" t="s">
        <v>2053</v>
      </c>
      <c r="P72" s="215">
        <v>18.100000000000001</v>
      </c>
      <c r="Q72" s="218">
        <v>43101</v>
      </c>
      <c r="R72" s="218">
        <v>401768</v>
      </c>
    </row>
    <row r="73" spans="1:18" ht="25.35" customHeight="1">
      <c r="A73" s="16" t="s">
        <v>1434</v>
      </c>
      <c r="B73" s="16" t="s">
        <v>1435</v>
      </c>
      <c r="C73" s="10" t="s">
        <v>663</v>
      </c>
      <c r="D73" s="10" t="s">
        <v>872</v>
      </c>
      <c r="E73" s="110" t="s">
        <v>21</v>
      </c>
      <c r="F73" s="110" t="s">
        <v>21</v>
      </c>
      <c r="G73" s="110" t="s">
        <v>21</v>
      </c>
      <c r="H73" s="25" t="s">
        <v>19</v>
      </c>
      <c r="I73" s="25" t="s">
        <v>1526</v>
      </c>
      <c r="J73" s="25" t="s">
        <v>2988</v>
      </c>
      <c r="K73" s="5" t="s">
        <v>2471</v>
      </c>
      <c r="L73" s="5"/>
      <c r="M73" s="41">
        <v>59.3</v>
      </c>
      <c r="N73" s="69">
        <v>50.4</v>
      </c>
      <c r="O73" s="24" t="s">
        <v>2053</v>
      </c>
      <c r="P73" s="215">
        <v>68.2</v>
      </c>
      <c r="Q73" s="218">
        <v>43101</v>
      </c>
      <c r="R73" s="218">
        <v>401768</v>
      </c>
    </row>
    <row r="74" spans="1:18" ht="25.35" customHeight="1">
      <c r="A74" s="16" t="s">
        <v>1434</v>
      </c>
      <c r="B74" s="16" t="s">
        <v>1435</v>
      </c>
      <c r="C74" s="10" t="s">
        <v>663</v>
      </c>
      <c r="D74" s="10" t="s">
        <v>873</v>
      </c>
      <c r="E74" s="110" t="s">
        <v>438</v>
      </c>
      <c r="F74" s="110" t="s">
        <v>1527</v>
      </c>
      <c r="G74" s="110" t="s">
        <v>3254</v>
      </c>
      <c r="H74" s="25" t="s">
        <v>19</v>
      </c>
      <c r="I74" s="25" t="s">
        <v>1526</v>
      </c>
      <c r="J74" s="25" t="s">
        <v>2988</v>
      </c>
      <c r="K74" s="5" t="s">
        <v>2471</v>
      </c>
      <c r="L74" s="5"/>
      <c r="M74" s="41">
        <v>59.3</v>
      </c>
      <c r="N74" s="69">
        <v>50.4</v>
      </c>
      <c r="O74" s="24" t="s">
        <v>2053</v>
      </c>
      <c r="P74" s="215">
        <v>68.2</v>
      </c>
      <c r="Q74" s="218">
        <v>43101</v>
      </c>
      <c r="R74" s="218">
        <v>401768</v>
      </c>
    </row>
    <row r="75" spans="1:18" ht="25.35" customHeight="1">
      <c r="A75" s="16" t="s">
        <v>1434</v>
      </c>
      <c r="B75" s="16" t="s">
        <v>1435</v>
      </c>
      <c r="C75" s="10" t="s">
        <v>663</v>
      </c>
      <c r="D75" s="10" t="s">
        <v>874</v>
      </c>
      <c r="E75" s="110" t="s">
        <v>439</v>
      </c>
      <c r="F75" s="110" t="s">
        <v>1528</v>
      </c>
      <c r="G75" s="110" t="s">
        <v>3255</v>
      </c>
      <c r="H75" s="25" t="s">
        <v>19</v>
      </c>
      <c r="I75" s="25" t="s">
        <v>1526</v>
      </c>
      <c r="J75" s="25" t="s">
        <v>2988</v>
      </c>
      <c r="K75" s="5" t="s">
        <v>2471</v>
      </c>
      <c r="L75" s="5"/>
      <c r="M75" s="41">
        <v>76.7</v>
      </c>
      <c r="N75" s="69">
        <v>65.2</v>
      </c>
      <c r="O75" s="24" t="s">
        <v>2053</v>
      </c>
      <c r="P75" s="215">
        <v>88.2</v>
      </c>
      <c r="Q75" s="218">
        <v>43101</v>
      </c>
      <c r="R75" s="218">
        <v>401768</v>
      </c>
    </row>
    <row r="76" spans="1:18" ht="88.35" customHeight="1">
      <c r="A76" s="16" t="s">
        <v>1434</v>
      </c>
      <c r="B76" s="16" t="s">
        <v>1435</v>
      </c>
      <c r="C76" s="10" t="s">
        <v>663</v>
      </c>
      <c r="D76" s="10" t="s">
        <v>875</v>
      </c>
      <c r="E76" s="110" t="s">
        <v>1455</v>
      </c>
      <c r="F76" s="110" t="s">
        <v>2099</v>
      </c>
      <c r="G76" s="110" t="s">
        <v>3256</v>
      </c>
      <c r="H76" s="110" t="s">
        <v>1376</v>
      </c>
      <c r="I76" s="25" t="s">
        <v>2100</v>
      </c>
      <c r="J76" s="110" t="s">
        <v>3257</v>
      </c>
      <c r="K76" s="5" t="s">
        <v>2471</v>
      </c>
      <c r="L76" s="5"/>
      <c r="M76" s="41">
        <v>92.4</v>
      </c>
      <c r="N76" s="69">
        <v>78.5</v>
      </c>
      <c r="O76" s="24" t="s">
        <v>2053</v>
      </c>
      <c r="P76" s="215">
        <v>106.3</v>
      </c>
      <c r="Q76" s="218">
        <v>43101</v>
      </c>
      <c r="R76" s="218">
        <v>401768</v>
      </c>
    </row>
    <row r="77" spans="1:18" ht="50.45" customHeight="1">
      <c r="A77" s="16" t="s">
        <v>1434</v>
      </c>
      <c r="B77" s="16" t="s">
        <v>1435</v>
      </c>
      <c r="C77" s="10" t="s">
        <v>663</v>
      </c>
      <c r="D77" s="10" t="s">
        <v>876</v>
      </c>
      <c r="E77" s="110" t="s">
        <v>440</v>
      </c>
      <c r="F77" s="110" t="s">
        <v>1529</v>
      </c>
      <c r="G77" s="110" t="s">
        <v>3258</v>
      </c>
      <c r="H77" s="110" t="s">
        <v>2553</v>
      </c>
      <c r="I77" s="110" t="s">
        <v>2101</v>
      </c>
      <c r="J77" s="110" t="s">
        <v>3259</v>
      </c>
      <c r="K77" s="5" t="s">
        <v>2471</v>
      </c>
      <c r="L77" s="5"/>
      <c r="M77" s="41">
        <v>101.1</v>
      </c>
      <c r="N77" s="69">
        <v>85.9</v>
      </c>
      <c r="O77" s="24" t="s">
        <v>2053</v>
      </c>
      <c r="P77" s="215">
        <v>116.3</v>
      </c>
      <c r="Q77" s="218">
        <v>43101</v>
      </c>
      <c r="R77" s="218">
        <v>401768</v>
      </c>
    </row>
    <row r="78" spans="1:18" ht="14.45" customHeight="1">
      <c r="A78" s="16" t="s">
        <v>1431</v>
      </c>
      <c r="B78" s="16" t="s">
        <v>1433</v>
      </c>
      <c r="C78" s="10" t="s">
        <v>664</v>
      </c>
      <c r="D78" s="10"/>
      <c r="E78" s="206" t="s">
        <v>2576</v>
      </c>
      <c r="F78" s="206" t="s">
        <v>1530</v>
      </c>
      <c r="G78" s="206" t="s">
        <v>3260</v>
      </c>
      <c r="H78" s="25"/>
      <c r="I78" s="25"/>
      <c r="J78" s="25"/>
      <c r="K78" s="5"/>
      <c r="L78" s="5"/>
      <c r="M78" s="41"/>
      <c r="N78" s="69"/>
      <c r="O78" s="24"/>
      <c r="P78" s="215"/>
      <c r="Q78" s="218">
        <v>43101</v>
      </c>
      <c r="R78" s="218">
        <v>401768</v>
      </c>
    </row>
    <row r="79" spans="1:18" ht="75.599999999999994" customHeight="1">
      <c r="A79" s="16" t="s">
        <v>1434</v>
      </c>
      <c r="B79" s="16" t="s">
        <v>1435</v>
      </c>
      <c r="C79" s="191" t="s">
        <v>664</v>
      </c>
      <c r="D79" s="10" t="s">
        <v>877</v>
      </c>
      <c r="E79" s="25" t="s">
        <v>1625</v>
      </c>
      <c r="F79" s="25" t="s">
        <v>2102</v>
      </c>
      <c r="G79" s="25" t="s">
        <v>3261</v>
      </c>
      <c r="H79" s="25" t="s">
        <v>2507</v>
      </c>
      <c r="I79" s="25" t="s">
        <v>3126</v>
      </c>
      <c r="J79" s="25" t="s">
        <v>3262</v>
      </c>
      <c r="K79" s="5" t="s">
        <v>2471</v>
      </c>
      <c r="L79" s="5"/>
      <c r="M79" s="41">
        <v>15.7</v>
      </c>
      <c r="N79" s="69">
        <v>13.3</v>
      </c>
      <c r="O79" s="24" t="s">
        <v>2053</v>
      </c>
      <c r="P79" s="215">
        <v>18.100000000000001</v>
      </c>
      <c r="Q79" s="218">
        <v>43101</v>
      </c>
      <c r="R79" s="218">
        <v>401768</v>
      </c>
    </row>
    <row r="80" spans="1:18" ht="75.599999999999994" customHeight="1">
      <c r="A80" s="16" t="s">
        <v>1434</v>
      </c>
      <c r="B80" s="16" t="s">
        <v>1435</v>
      </c>
      <c r="C80" s="191" t="s">
        <v>664</v>
      </c>
      <c r="D80" s="10" t="s">
        <v>878</v>
      </c>
      <c r="E80" s="25" t="s">
        <v>1626</v>
      </c>
      <c r="F80" s="25" t="s">
        <v>2103</v>
      </c>
      <c r="G80" s="25" t="s">
        <v>3263</v>
      </c>
      <c r="H80" s="25" t="s">
        <v>2462</v>
      </c>
      <c r="I80" s="25" t="s">
        <v>3127</v>
      </c>
      <c r="J80" s="25" t="s">
        <v>3264</v>
      </c>
      <c r="K80" s="5" t="s">
        <v>2471</v>
      </c>
      <c r="L80" s="5"/>
      <c r="M80" s="41">
        <v>41.8</v>
      </c>
      <c r="N80" s="69">
        <v>35.5</v>
      </c>
      <c r="O80" s="24" t="s">
        <v>2053</v>
      </c>
      <c r="P80" s="215">
        <v>48.1</v>
      </c>
      <c r="Q80" s="218">
        <v>43101</v>
      </c>
      <c r="R80" s="218">
        <v>401768</v>
      </c>
    </row>
    <row r="81" spans="1:18" ht="14.45" customHeight="1">
      <c r="A81" s="16" t="s">
        <v>1434</v>
      </c>
      <c r="B81" s="16" t="s">
        <v>1435</v>
      </c>
      <c r="C81" s="191" t="s">
        <v>664</v>
      </c>
      <c r="D81" s="10" t="s">
        <v>879</v>
      </c>
      <c r="E81" s="25" t="s">
        <v>766</v>
      </c>
      <c r="F81" s="25" t="s">
        <v>2104</v>
      </c>
      <c r="G81" s="25" t="s">
        <v>3265</v>
      </c>
      <c r="H81" s="110"/>
      <c r="I81" s="110"/>
      <c r="J81" s="110"/>
      <c r="K81" s="5" t="s">
        <v>2471</v>
      </c>
      <c r="L81" s="5"/>
      <c r="M81" s="41">
        <v>8.6999999999999993</v>
      </c>
      <c r="N81" s="69">
        <v>7.4</v>
      </c>
      <c r="O81" s="24" t="s">
        <v>2053</v>
      </c>
      <c r="P81" s="215">
        <v>10</v>
      </c>
      <c r="Q81" s="218">
        <v>43101</v>
      </c>
      <c r="R81" s="218">
        <v>401768</v>
      </c>
    </row>
    <row r="82" spans="1:18" ht="25.35" customHeight="1">
      <c r="A82" s="16" t="s">
        <v>1434</v>
      </c>
      <c r="B82" s="16" t="s">
        <v>1435</v>
      </c>
      <c r="C82" s="191" t="s">
        <v>664</v>
      </c>
      <c r="D82" s="10" t="s">
        <v>880</v>
      </c>
      <c r="E82" s="25" t="s">
        <v>767</v>
      </c>
      <c r="F82" s="25" t="s">
        <v>3128</v>
      </c>
      <c r="G82" s="25" t="s">
        <v>3266</v>
      </c>
      <c r="H82" s="110"/>
      <c r="I82" s="110"/>
      <c r="J82" s="110"/>
      <c r="K82" s="5" t="s">
        <v>2471</v>
      </c>
      <c r="L82" s="5"/>
      <c r="M82" s="41">
        <v>26.1</v>
      </c>
      <c r="N82" s="69">
        <v>22.2</v>
      </c>
      <c r="O82" s="24" t="s">
        <v>2053</v>
      </c>
      <c r="P82" s="215">
        <v>30</v>
      </c>
      <c r="Q82" s="218">
        <v>43101</v>
      </c>
      <c r="R82" s="218">
        <v>401768</v>
      </c>
    </row>
    <row r="83" spans="1:18" ht="25.35" customHeight="1">
      <c r="A83" s="16" t="s">
        <v>1434</v>
      </c>
      <c r="B83" s="16" t="s">
        <v>1435</v>
      </c>
      <c r="C83" s="191" t="s">
        <v>664</v>
      </c>
      <c r="D83" s="10" t="s">
        <v>881</v>
      </c>
      <c r="E83" s="25" t="s">
        <v>42</v>
      </c>
      <c r="F83" s="25" t="s">
        <v>1532</v>
      </c>
      <c r="G83" s="25" t="s">
        <v>2989</v>
      </c>
      <c r="H83" s="110"/>
      <c r="I83" s="110"/>
      <c r="J83" s="110"/>
      <c r="K83" s="5" t="s">
        <v>2471</v>
      </c>
      <c r="L83" s="5"/>
      <c r="M83" s="41">
        <v>12.2</v>
      </c>
      <c r="N83" s="69">
        <v>10.4</v>
      </c>
      <c r="O83" s="24" t="s">
        <v>2053</v>
      </c>
      <c r="P83" s="215">
        <v>14</v>
      </c>
      <c r="Q83" s="218">
        <v>43101</v>
      </c>
      <c r="R83" s="218">
        <v>401768</v>
      </c>
    </row>
    <row r="84" spans="1:18" ht="25.35" customHeight="1">
      <c r="A84" s="16" t="s">
        <v>1434</v>
      </c>
      <c r="B84" s="16" t="s">
        <v>1435</v>
      </c>
      <c r="C84" s="191" t="s">
        <v>664</v>
      </c>
      <c r="D84" s="10" t="s">
        <v>882</v>
      </c>
      <c r="E84" s="25" t="s">
        <v>43</v>
      </c>
      <c r="F84" s="25" t="s">
        <v>2105</v>
      </c>
      <c r="G84" s="25" t="s">
        <v>3267</v>
      </c>
      <c r="H84" s="110"/>
      <c r="I84" s="110"/>
      <c r="J84" s="110"/>
      <c r="K84" s="5" t="s">
        <v>2471</v>
      </c>
      <c r="L84" s="5"/>
      <c r="M84" s="41">
        <v>22.7</v>
      </c>
      <c r="N84" s="69">
        <v>19.3</v>
      </c>
      <c r="O84" s="24" t="s">
        <v>2053</v>
      </c>
      <c r="P84" s="215">
        <v>26.1</v>
      </c>
      <c r="Q84" s="218">
        <v>43101</v>
      </c>
      <c r="R84" s="218">
        <v>401768</v>
      </c>
    </row>
    <row r="85" spans="1:18" ht="37.700000000000003" customHeight="1">
      <c r="A85" s="16" t="s">
        <v>1434</v>
      </c>
      <c r="B85" s="16" t="s">
        <v>1435</v>
      </c>
      <c r="C85" s="191" t="s">
        <v>664</v>
      </c>
      <c r="D85" s="10" t="s">
        <v>883</v>
      </c>
      <c r="E85" s="25" t="s">
        <v>1474</v>
      </c>
      <c r="F85" s="25" t="s">
        <v>2106</v>
      </c>
      <c r="G85" s="25" t="s">
        <v>3268</v>
      </c>
      <c r="H85" s="110" t="s">
        <v>668</v>
      </c>
      <c r="I85" s="110" t="s">
        <v>2107</v>
      </c>
      <c r="J85" s="110" t="s">
        <v>3269</v>
      </c>
      <c r="K85" s="5" t="s">
        <v>2471</v>
      </c>
      <c r="L85" s="5"/>
      <c r="M85" s="41">
        <v>38.4</v>
      </c>
      <c r="N85" s="69">
        <v>32.6</v>
      </c>
      <c r="O85" s="24" t="s">
        <v>2053</v>
      </c>
      <c r="P85" s="215">
        <v>44.2</v>
      </c>
      <c r="Q85" s="218">
        <v>43101</v>
      </c>
      <c r="R85" s="218">
        <v>401768</v>
      </c>
    </row>
    <row r="86" spans="1:18" ht="37.700000000000003" customHeight="1">
      <c r="A86" s="16" t="s">
        <v>1434</v>
      </c>
      <c r="B86" s="16" t="s">
        <v>1435</v>
      </c>
      <c r="C86" s="191" t="s">
        <v>664</v>
      </c>
      <c r="D86" s="10" t="s">
        <v>884</v>
      </c>
      <c r="E86" s="25" t="s">
        <v>44</v>
      </c>
      <c r="F86" s="25" t="s">
        <v>1533</v>
      </c>
      <c r="G86" s="25" t="s">
        <v>3270</v>
      </c>
      <c r="H86" s="110"/>
      <c r="I86" s="110"/>
      <c r="J86" s="110"/>
      <c r="K86" s="5" t="s">
        <v>2471</v>
      </c>
      <c r="L86" s="5"/>
      <c r="M86" s="41">
        <v>24.4</v>
      </c>
      <c r="N86" s="69">
        <v>20.7</v>
      </c>
      <c r="O86" s="24" t="s">
        <v>2053</v>
      </c>
      <c r="P86" s="215">
        <v>28.1</v>
      </c>
      <c r="Q86" s="218">
        <v>43101</v>
      </c>
      <c r="R86" s="218">
        <v>401768</v>
      </c>
    </row>
    <row r="87" spans="1:18" s="112" customFormat="1" ht="135.6" customHeight="1">
      <c r="A87" s="10" t="s">
        <v>1434</v>
      </c>
      <c r="B87" s="10" t="s">
        <v>1435</v>
      </c>
      <c r="C87" s="191" t="s">
        <v>664</v>
      </c>
      <c r="D87" s="10" t="s">
        <v>1375</v>
      </c>
      <c r="E87" s="25" t="s">
        <v>38</v>
      </c>
      <c r="F87" s="25" t="s">
        <v>2108</v>
      </c>
      <c r="G87" s="25" t="s">
        <v>3271</v>
      </c>
      <c r="H87" s="110" t="s">
        <v>1451</v>
      </c>
      <c r="I87" s="110" t="s">
        <v>2647</v>
      </c>
      <c r="J87" s="110" t="s">
        <v>3272</v>
      </c>
      <c r="K87" s="5" t="s">
        <v>2471</v>
      </c>
      <c r="L87" s="5"/>
      <c r="M87" s="41">
        <v>19.2</v>
      </c>
      <c r="N87" s="69">
        <v>16.3</v>
      </c>
      <c r="O87" s="24" t="s">
        <v>2053</v>
      </c>
      <c r="P87" s="215">
        <v>22.1</v>
      </c>
      <c r="Q87" s="218">
        <v>43101</v>
      </c>
      <c r="R87" s="218">
        <v>401768</v>
      </c>
    </row>
    <row r="88" spans="1:18" ht="63" customHeight="1">
      <c r="A88" s="16" t="s">
        <v>1434</v>
      </c>
      <c r="B88" s="16" t="s">
        <v>1435</v>
      </c>
      <c r="C88" s="191" t="s">
        <v>664</v>
      </c>
      <c r="D88" s="10" t="s">
        <v>885</v>
      </c>
      <c r="E88" s="110" t="s">
        <v>441</v>
      </c>
      <c r="F88" s="110" t="s">
        <v>2109</v>
      </c>
      <c r="G88" s="110" t="s">
        <v>3273</v>
      </c>
      <c r="H88" s="110" t="s">
        <v>294</v>
      </c>
      <c r="I88" s="110" t="s">
        <v>2631</v>
      </c>
      <c r="J88" s="110" t="s">
        <v>3154</v>
      </c>
      <c r="K88" s="5" t="s">
        <v>2471</v>
      </c>
      <c r="L88" s="5"/>
      <c r="M88" s="41">
        <v>69.7</v>
      </c>
      <c r="N88" s="69">
        <v>59.2</v>
      </c>
      <c r="O88" s="24" t="s">
        <v>2053</v>
      </c>
      <c r="P88" s="215">
        <v>80.2</v>
      </c>
      <c r="Q88" s="218">
        <v>43101</v>
      </c>
      <c r="R88" s="218">
        <v>401768</v>
      </c>
    </row>
    <row r="89" spans="1:18" ht="14.45" customHeight="1">
      <c r="A89" s="16" t="s">
        <v>1431</v>
      </c>
      <c r="B89" s="16" t="s">
        <v>1432</v>
      </c>
      <c r="C89" s="10" t="s">
        <v>331</v>
      </c>
      <c r="D89" s="10"/>
      <c r="E89" s="206" t="s">
        <v>22</v>
      </c>
      <c r="F89" s="206" t="s">
        <v>1534</v>
      </c>
      <c r="G89" s="206" t="s">
        <v>3274</v>
      </c>
      <c r="H89" s="25"/>
      <c r="I89" s="25"/>
      <c r="J89" s="25"/>
      <c r="K89" s="5"/>
      <c r="L89" s="5"/>
      <c r="M89" s="41"/>
      <c r="N89" s="69"/>
      <c r="O89" s="24"/>
      <c r="P89" s="215"/>
      <c r="Q89" s="218">
        <v>43101</v>
      </c>
      <c r="R89" s="218">
        <v>401768</v>
      </c>
    </row>
    <row r="90" spans="1:18" ht="37.700000000000003" customHeight="1">
      <c r="A90" s="16" t="s">
        <v>1431</v>
      </c>
      <c r="B90" s="16" t="s">
        <v>1433</v>
      </c>
      <c r="C90" s="10" t="s">
        <v>332</v>
      </c>
      <c r="D90" s="10"/>
      <c r="E90" s="206" t="s">
        <v>714</v>
      </c>
      <c r="F90" s="206" t="s">
        <v>1535</v>
      </c>
      <c r="G90" s="206" t="s">
        <v>2990</v>
      </c>
      <c r="H90" s="25"/>
      <c r="I90" s="25"/>
      <c r="J90" s="25"/>
      <c r="K90" s="5"/>
      <c r="L90" s="5"/>
      <c r="M90" s="41"/>
      <c r="N90" s="69"/>
      <c r="O90" s="24"/>
      <c r="P90" s="215"/>
      <c r="Q90" s="218">
        <v>43101</v>
      </c>
      <c r="R90" s="218">
        <v>401768</v>
      </c>
    </row>
    <row r="91" spans="1:18" ht="138.6" customHeight="1">
      <c r="A91" s="16" t="s">
        <v>1434</v>
      </c>
      <c r="B91" s="16" t="s">
        <v>1435</v>
      </c>
      <c r="C91" s="10" t="s">
        <v>332</v>
      </c>
      <c r="D91" s="10" t="s">
        <v>886</v>
      </c>
      <c r="E91" s="25" t="s">
        <v>1456</v>
      </c>
      <c r="F91" s="25" t="s">
        <v>2110</v>
      </c>
      <c r="G91" s="25" t="s">
        <v>3275</v>
      </c>
      <c r="H91" s="110" t="s">
        <v>2512</v>
      </c>
      <c r="I91" s="110" t="s">
        <v>3129</v>
      </c>
      <c r="J91" s="110" t="s">
        <v>3276</v>
      </c>
      <c r="K91" s="5" t="s">
        <v>2471</v>
      </c>
      <c r="L91" s="5"/>
      <c r="M91" s="41">
        <v>36.6</v>
      </c>
      <c r="N91" s="69">
        <v>31.1</v>
      </c>
      <c r="O91" s="24" t="s">
        <v>2053</v>
      </c>
      <c r="P91" s="215">
        <v>42.1</v>
      </c>
      <c r="Q91" s="218">
        <v>43101</v>
      </c>
      <c r="R91" s="218">
        <v>401768</v>
      </c>
    </row>
    <row r="92" spans="1:18" ht="14.45" customHeight="1">
      <c r="A92" s="16" t="s">
        <v>1434</v>
      </c>
      <c r="B92" s="16" t="s">
        <v>1435</v>
      </c>
      <c r="C92" s="10" t="s">
        <v>332</v>
      </c>
      <c r="D92" s="10" t="s">
        <v>887</v>
      </c>
      <c r="E92" s="110" t="s">
        <v>45</v>
      </c>
      <c r="F92" s="110" t="s">
        <v>1536</v>
      </c>
      <c r="G92" s="110" t="s">
        <v>3277</v>
      </c>
      <c r="H92" s="110" t="s">
        <v>2524</v>
      </c>
      <c r="I92" s="110" t="s">
        <v>2649</v>
      </c>
      <c r="J92" s="110" t="s">
        <v>3278</v>
      </c>
      <c r="K92" s="5" t="s">
        <v>2471</v>
      </c>
      <c r="L92" s="5"/>
      <c r="M92" s="41">
        <v>7</v>
      </c>
      <c r="N92" s="69">
        <v>6</v>
      </c>
      <c r="O92" s="24" t="s">
        <v>2053</v>
      </c>
      <c r="P92" s="215">
        <v>8.1</v>
      </c>
      <c r="Q92" s="218">
        <v>43101</v>
      </c>
      <c r="R92" s="218">
        <v>401768</v>
      </c>
    </row>
    <row r="93" spans="1:18" ht="25.35" customHeight="1">
      <c r="A93" s="16" t="s">
        <v>1434</v>
      </c>
      <c r="B93" s="16" t="s">
        <v>1435</v>
      </c>
      <c r="C93" s="10" t="s">
        <v>332</v>
      </c>
      <c r="D93" s="10" t="s">
        <v>888</v>
      </c>
      <c r="E93" s="110" t="s">
        <v>768</v>
      </c>
      <c r="F93" s="110" t="s">
        <v>1537</v>
      </c>
      <c r="G93" s="110" t="s">
        <v>3279</v>
      </c>
      <c r="H93" s="110" t="s">
        <v>2525</v>
      </c>
      <c r="I93" s="110" t="s">
        <v>2650</v>
      </c>
      <c r="J93" s="110" t="s">
        <v>3080</v>
      </c>
      <c r="K93" s="5" t="s">
        <v>2471</v>
      </c>
      <c r="L93" s="5"/>
      <c r="M93" s="41">
        <v>5.2</v>
      </c>
      <c r="N93" s="69">
        <v>4.4000000000000004</v>
      </c>
      <c r="O93" s="24" t="s">
        <v>2053</v>
      </c>
      <c r="P93" s="215">
        <v>6</v>
      </c>
      <c r="Q93" s="218">
        <v>43101</v>
      </c>
      <c r="R93" s="218">
        <v>401768</v>
      </c>
    </row>
    <row r="94" spans="1:18" ht="50.45" customHeight="1">
      <c r="A94" s="16" t="s">
        <v>1434</v>
      </c>
      <c r="B94" s="16" t="s">
        <v>1435</v>
      </c>
      <c r="C94" s="10" t="s">
        <v>332</v>
      </c>
      <c r="D94" s="10" t="s">
        <v>889</v>
      </c>
      <c r="E94" s="110" t="s">
        <v>769</v>
      </c>
      <c r="F94" s="110" t="s">
        <v>1538</v>
      </c>
      <c r="G94" s="110" t="s">
        <v>3280</v>
      </c>
      <c r="H94" s="110" t="s">
        <v>2526</v>
      </c>
      <c r="I94" s="110" t="s">
        <v>2651</v>
      </c>
      <c r="J94" s="110" t="s">
        <v>3281</v>
      </c>
      <c r="K94" s="5" t="s">
        <v>2471</v>
      </c>
      <c r="L94" s="5"/>
      <c r="M94" s="41">
        <v>7</v>
      </c>
      <c r="N94" s="69">
        <v>6</v>
      </c>
      <c r="O94" s="24" t="s">
        <v>2053</v>
      </c>
      <c r="P94" s="215">
        <v>8.1</v>
      </c>
      <c r="Q94" s="218">
        <v>43101</v>
      </c>
      <c r="R94" s="218">
        <v>401768</v>
      </c>
    </row>
    <row r="95" spans="1:18" ht="25.35" customHeight="1">
      <c r="A95" s="16" t="s">
        <v>1434</v>
      </c>
      <c r="B95" s="16" t="s">
        <v>1435</v>
      </c>
      <c r="C95" s="10" t="s">
        <v>332</v>
      </c>
      <c r="D95" s="10" t="s">
        <v>890</v>
      </c>
      <c r="E95" s="110" t="s">
        <v>770</v>
      </c>
      <c r="F95" s="110" t="s">
        <v>1539</v>
      </c>
      <c r="G95" s="110" t="s">
        <v>3282</v>
      </c>
      <c r="H95" s="110" t="s">
        <v>2524</v>
      </c>
      <c r="I95" s="110" t="s">
        <v>2649</v>
      </c>
      <c r="J95" s="110" t="s">
        <v>3278</v>
      </c>
      <c r="K95" s="5" t="s">
        <v>2471</v>
      </c>
      <c r="L95" s="5"/>
      <c r="M95" s="41">
        <v>12.2</v>
      </c>
      <c r="N95" s="69">
        <v>10.4</v>
      </c>
      <c r="O95" s="24" t="s">
        <v>2053</v>
      </c>
      <c r="P95" s="215">
        <v>14</v>
      </c>
      <c r="Q95" s="218">
        <v>43101</v>
      </c>
      <c r="R95" s="218">
        <v>401768</v>
      </c>
    </row>
    <row r="96" spans="1:18" ht="88.35" customHeight="1">
      <c r="A96" s="16" t="s">
        <v>1434</v>
      </c>
      <c r="B96" s="16" t="s">
        <v>1435</v>
      </c>
      <c r="C96" s="10" t="s">
        <v>332</v>
      </c>
      <c r="D96" s="10" t="s">
        <v>891</v>
      </c>
      <c r="E96" s="110" t="s">
        <v>1457</v>
      </c>
      <c r="F96" s="110" t="s">
        <v>1540</v>
      </c>
      <c r="G96" s="110" t="s">
        <v>3283</v>
      </c>
      <c r="H96" s="110" t="s">
        <v>813</v>
      </c>
      <c r="I96" s="110" t="s">
        <v>2463</v>
      </c>
      <c r="J96" s="110" t="s">
        <v>3284</v>
      </c>
      <c r="K96" s="5" t="s">
        <v>2471</v>
      </c>
      <c r="L96" s="5"/>
      <c r="M96" s="41">
        <v>36.6</v>
      </c>
      <c r="N96" s="69">
        <v>31.1</v>
      </c>
      <c r="O96" s="24" t="s">
        <v>2053</v>
      </c>
      <c r="P96" s="215">
        <v>42.1</v>
      </c>
      <c r="Q96" s="218">
        <v>43101</v>
      </c>
      <c r="R96" s="218">
        <v>401768</v>
      </c>
    </row>
    <row r="97" spans="1:18" ht="14.45" customHeight="1">
      <c r="A97" s="16" t="s">
        <v>1431</v>
      </c>
      <c r="B97" s="16" t="s">
        <v>1433</v>
      </c>
      <c r="C97" s="10" t="s">
        <v>333</v>
      </c>
      <c r="D97" s="10"/>
      <c r="E97" s="206" t="s">
        <v>23</v>
      </c>
      <c r="F97" s="206" t="s">
        <v>1541</v>
      </c>
      <c r="G97" s="206" t="s">
        <v>3285</v>
      </c>
      <c r="H97" s="25"/>
      <c r="I97" s="25"/>
      <c r="J97" s="25"/>
      <c r="K97" s="5"/>
      <c r="L97" s="5"/>
      <c r="M97" s="41"/>
      <c r="N97" s="69"/>
      <c r="O97" s="24"/>
      <c r="P97" s="215"/>
      <c r="Q97" s="218">
        <v>43101</v>
      </c>
      <c r="R97" s="218">
        <v>401768</v>
      </c>
    </row>
    <row r="98" spans="1:18" ht="25.35" customHeight="1">
      <c r="A98" s="16" t="s">
        <v>1434</v>
      </c>
      <c r="B98" s="16" t="s">
        <v>1435</v>
      </c>
      <c r="C98" s="10" t="s">
        <v>333</v>
      </c>
      <c r="D98" s="10" t="s">
        <v>892</v>
      </c>
      <c r="E98" s="110" t="s">
        <v>1631</v>
      </c>
      <c r="F98" s="110" t="s">
        <v>1542</v>
      </c>
      <c r="G98" s="110" t="s">
        <v>3286</v>
      </c>
      <c r="H98" s="110" t="s">
        <v>1632</v>
      </c>
      <c r="I98" s="110" t="s">
        <v>1543</v>
      </c>
      <c r="J98" s="110" t="s">
        <v>3287</v>
      </c>
      <c r="K98" s="5" t="s">
        <v>2471</v>
      </c>
      <c r="L98" s="5"/>
      <c r="M98" s="41">
        <v>10.5</v>
      </c>
      <c r="N98" s="69">
        <v>8.9</v>
      </c>
      <c r="O98" s="24" t="s">
        <v>2053</v>
      </c>
      <c r="P98" s="215">
        <v>12.1</v>
      </c>
      <c r="Q98" s="218">
        <v>43101</v>
      </c>
      <c r="R98" s="218">
        <v>401768</v>
      </c>
    </row>
    <row r="99" spans="1:18" ht="14.45" customHeight="1">
      <c r="A99" s="16" t="s">
        <v>1434</v>
      </c>
      <c r="B99" s="16" t="s">
        <v>1435</v>
      </c>
      <c r="C99" s="10" t="s">
        <v>333</v>
      </c>
      <c r="D99" s="10" t="s">
        <v>893</v>
      </c>
      <c r="E99" s="110" t="s">
        <v>442</v>
      </c>
      <c r="F99" s="110" t="s">
        <v>2111</v>
      </c>
      <c r="G99" s="110" t="s">
        <v>2991</v>
      </c>
      <c r="H99" s="25" t="s">
        <v>53</v>
      </c>
      <c r="I99" s="25" t="s">
        <v>1544</v>
      </c>
      <c r="J99" s="25" t="s">
        <v>3288</v>
      </c>
      <c r="K99" s="5" t="s">
        <v>2471</v>
      </c>
      <c r="L99" s="5"/>
      <c r="M99" s="41">
        <v>26.1</v>
      </c>
      <c r="N99" s="69">
        <v>22.2</v>
      </c>
      <c r="O99" s="24" t="s">
        <v>2053</v>
      </c>
      <c r="P99" s="215">
        <v>30</v>
      </c>
      <c r="Q99" s="218">
        <v>43101</v>
      </c>
      <c r="R99" s="218">
        <v>401768</v>
      </c>
    </row>
    <row r="100" spans="1:18" ht="14.45" customHeight="1">
      <c r="A100" s="16" t="s">
        <v>1434</v>
      </c>
      <c r="B100" s="16" t="s">
        <v>1435</v>
      </c>
      <c r="C100" s="10" t="s">
        <v>333</v>
      </c>
      <c r="D100" s="10" t="s">
        <v>894</v>
      </c>
      <c r="E100" s="110" t="s">
        <v>771</v>
      </c>
      <c r="F100" s="110" t="s">
        <v>1545</v>
      </c>
      <c r="G100" s="110" t="s">
        <v>3289</v>
      </c>
      <c r="H100" s="25" t="s">
        <v>53</v>
      </c>
      <c r="I100" s="25" t="s">
        <v>1544</v>
      </c>
      <c r="J100" s="25" t="s">
        <v>3288</v>
      </c>
      <c r="K100" s="5" t="s">
        <v>2471</v>
      </c>
      <c r="L100" s="5"/>
      <c r="M100" s="41">
        <v>41.8</v>
      </c>
      <c r="N100" s="69">
        <v>35.5</v>
      </c>
      <c r="O100" s="24" t="s">
        <v>2053</v>
      </c>
      <c r="P100" s="215">
        <v>48.1</v>
      </c>
      <c r="Q100" s="218">
        <v>43101</v>
      </c>
      <c r="R100" s="218">
        <v>401768</v>
      </c>
    </row>
    <row r="101" spans="1:18" ht="50.45" customHeight="1">
      <c r="A101" s="16" t="s">
        <v>1431</v>
      </c>
      <c r="B101" s="16" t="s">
        <v>1433</v>
      </c>
      <c r="C101" s="10" t="s">
        <v>334</v>
      </c>
      <c r="D101" s="10"/>
      <c r="E101" s="206" t="s">
        <v>755</v>
      </c>
      <c r="F101" s="206" t="s">
        <v>2112</v>
      </c>
      <c r="G101" s="206" t="s">
        <v>2992</v>
      </c>
      <c r="H101" s="25" t="s">
        <v>2014</v>
      </c>
      <c r="I101" s="25" t="s">
        <v>2696</v>
      </c>
      <c r="J101" s="25" t="s">
        <v>3290</v>
      </c>
      <c r="K101" s="5"/>
      <c r="L101" s="5"/>
      <c r="M101" s="41"/>
      <c r="N101" s="69"/>
      <c r="O101" s="24"/>
      <c r="P101" s="215"/>
      <c r="Q101" s="218">
        <v>43101</v>
      </c>
      <c r="R101" s="218">
        <v>401768</v>
      </c>
    </row>
    <row r="102" spans="1:18" ht="25.35" customHeight="1">
      <c r="A102" s="16" t="s">
        <v>1434</v>
      </c>
      <c r="B102" s="16" t="s">
        <v>1435</v>
      </c>
      <c r="C102" s="10" t="s">
        <v>334</v>
      </c>
      <c r="D102" s="10" t="s">
        <v>895</v>
      </c>
      <c r="E102" s="110" t="s">
        <v>1458</v>
      </c>
      <c r="F102" s="110" t="s">
        <v>2113</v>
      </c>
      <c r="G102" s="110" t="s">
        <v>3291</v>
      </c>
      <c r="H102" s="25"/>
      <c r="I102" s="25"/>
      <c r="J102" s="25"/>
      <c r="K102" s="5" t="s">
        <v>2471</v>
      </c>
      <c r="L102" s="5"/>
      <c r="M102" s="41">
        <v>13.9</v>
      </c>
      <c r="N102" s="69">
        <v>11.8</v>
      </c>
      <c r="O102" s="24" t="s">
        <v>2053</v>
      </c>
      <c r="P102" s="215">
        <v>16</v>
      </c>
      <c r="Q102" s="218">
        <v>43101</v>
      </c>
      <c r="R102" s="218">
        <v>401768</v>
      </c>
    </row>
    <row r="103" spans="1:18" ht="38.25">
      <c r="A103" s="16" t="s">
        <v>1434</v>
      </c>
      <c r="B103" s="16" t="s">
        <v>1435</v>
      </c>
      <c r="C103" s="10" t="s">
        <v>334</v>
      </c>
      <c r="D103" s="10" t="s">
        <v>1358</v>
      </c>
      <c r="E103" s="110" t="s">
        <v>1459</v>
      </c>
      <c r="F103" s="110" t="s">
        <v>2114</v>
      </c>
      <c r="G103" s="110" t="s">
        <v>3292</v>
      </c>
      <c r="H103" s="25"/>
      <c r="I103" s="25"/>
      <c r="J103" s="25"/>
      <c r="K103" s="5" t="s">
        <v>2471</v>
      </c>
      <c r="L103" s="5"/>
      <c r="M103" s="41">
        <v>10.5</v>
      </c>
      <c r="N103" s="69">
        <v>8.9</v>
      </c>
      <c r="O103" s="24" t="s">
        <v>2053</v>
      </c>
      <c r="P103" s="215">
        <v>12.1</v>
      </c>
      <c r="Q103" s="218">
        <v>43101</v>
      </c>
      <c r="R103" s="218">
        <v>401768</v>
      </c>
    </row>
    <row r="104" spans="1:18" ht="25.35" customHeight="1">
      <c r="A104" s="16" t="s">
        <v>1434</v>
      </c>
      <c r="B104" s="16" t="s">
        <v>1435</v>
      </c>
      <c r="C104" s="10" t="s">
        <v>334</v>
      </c>
      <c r="D104" s="10" t="s">
        <v>896</v>
      </c>
      <c r="E104" s="110" t="s">
        <v>1460</v>
      </c>
      <c r="F104" s="110" t="s">
        <v>2115</v>
      </c>
      <c r="G104" s="110" t="s">
        <v>3293</v>
      </c>
      <c r="H104" s="25"/>
      <c r="I104" s="25"/>
      <c r="J104" s="25"/>
      <c r="K104" s="5" t="s">
        <v>2471</v>
      </c>
      <c r="L104" s="5"/>
      <c r="M104" s="41">
        <v>15.7</v>
      </c>
      <c r="N104" s="69">
        <v>13.3</v>
      </c>
      <c r="O104" s="24" t="s">
        <v>2053</v>
      </c>
      <c r="P104" s="215">
        <v>18.100000000000001</v>
      </c>
      <c r="Q104" s="218">
        <v>43101</v>
      </c>
      <c r="R104" s="218">
        <v>401768</v>
      </c>
    </row>
    <row r="105" spans="1:18" ht="25.35" customHeight="1">
      <c r="A105" s="16" t="s">
        <v>1434</v>
      </c>
      <c r="B105" s="16" t="s">
        <v>1435</v>
      </c>
      <c r="C105" s="10" t="s">
        <v>334</v>
      </c>
      <c r="D105" s="10" t="s">
        <v>897</v>
      </c>
      <c r="E105" s="110" t="s">
        <v>1461</v>
      </c>
      <c r="F105" s="110" t="s">
        <v>2116</v>
      </c>
      <c r="G105" s="110" t="s">
        <v>3294</v>
      </c>
      <c r="H105" s="25"/>
      <c r="I105" s="25"/>
      <c r="J105" s="25"/>
      <c r="K105" s="5" t="s">
        <v>2471</v>
      </c>
      <c r="L105" s="5"/>
      <c r="M105" s="41">
        <v>12.2</v>
      </c>
      <c r="N105" s="69">
        <v>10.4</v>
      </c>
      <c r="O105" s="24" t="s">
        <v>2053</v>
      </c>
      <c r="P105" s="215">
        <v>14</v>
      </c>
      <c r="Q105" s="218">
        <v>43101</v>
      </c>
      <c r="R105" s="218">
        <v>401768</v>
      </c>
    </row>
    <row r="106" spans="1:18" ht="14.45" customHeight="1">
      <c r="A106" s="16" t="s">
        <v>1431</v>
      </c>
      <c r="B106" s="16" t="s">
        <v>1433</v>
      </c>
      <c r="C106" s="10" t="s">
        <v>335</v>
      </c>
      <c r="D106" s="10"/>
      <c r="E106" s="206" t="s">
        <v>24</v>
      </c>
      <c r="F106" s="206" t="s">
        <v>1546</v>
      </c>
      <c r="G106" s="206" t="s">
        <v>3295</v>
      </c>
      <c r="H106" s="25" t="s">
        <v>25</v>
      </c>
      <c r="I106" s="25" t="s">
        <v>2117</v>
      </c>
      <c r="J106" s="25" t="s">
        <v>3296</v>
      </c>
      <c r="K106" s="5"/>
      <c r="L106" s="5"/>
      <c r="M106" s="41"/>
      <c r="N106" s="69"/>
      <c r="O106" s="24"/>
      <c r="P106" s="215"/>
      <c r="Q106" s="218">
        <v>43101</v>
      </c>
      <c r="R106" s="218">
        <v>401768</v>
      </c>
    </row>
    <row r="107" spans="1:18" ht="50.45" customHeight="1">
      <c r="A107" s="16" t="s">
        <v>1434</v>
      </c>
      <c r="B107" s="16" t="s">
        <v>1435</v>
      </c>
      <c r="C107" s="10" t="s">
        <v>335</v>
      </c>
      <c r="D107" s="10" t="s">
        <v>898</v>
      </c>
      <c r="E107" s="110" t="s">
        <v>1462</v>
      </c>
      <c r="F107" s="110" t="s">
        <v>1547</v>
      </c>
      <c r="G107" s="110" t="s">
        <v>3081</v>
      </c>
      <c r="H107" s="110" t="s">
        <v>2682</v>
      </c>
      <c r="I107" s="110" t="s">
        <v>3130</v>
      </c>
      <c r="J107" s="110" t="s">
        <v>3297</v>
      </c>
      <c r="K107" s="5" t="s">
        <v>2471</v>
      </c>
      <c r="L107" s="5"/>
      <c r="M107" s="41">
        <v>90.6</v>
      </c>
      <c r="N107" s="69">
        <v>77</v>
      </c>
      <c r="O107" s="24" t="s">
        <v>2053</v>
      </c>
      <c r="P107" s="215">
        <v>104.2</v>
      </c>
      <c r="Q107" s="218">
        <v>43101</v>
      </c>
      <c r="R107" s="218">
        <v>401768</v>
      </c>
    </row>
    <row r="108" spans="1:18" ht="50.45" customHeight="1">
      <c r="A108" s="16" t="s">
        <v>1434</v>
      </c>
      <c r="B108" s="16" t="s">
        <v>1435</v>
      </c>
      <c r="C108" s="10" t="s">
        <v>335</v>
      </c>
      <c r="D108" s="10" t="s">
        <v>899</v>
      </c>
      <c r="E108" s="110" t="s">
        <v>1473</v>
      </c>
      <c r="F108" s="110" t="s">
        <v>2118</v>
      </c>
      <c r="G108" s="110" t="s">
        <v>3298</v>
      </c>
      <c r="H108" s="110" t="s">
        <v>2683</v>
      </c>
      <c r="I108" s="110" t="s">
        <v>3131</v>
      </c>
      <c r="J108" s="110" t="s">
        <v>3299</v>
      </c>
      <c r="K108" s="5" t="s">
        <v>2471</v>
      </c>
      <c r="L108" s="5"/>
      <c r="M108" s="41">
        <v>41.8</v>
      </c>
      <c r="N108" s="69">
        <v>35.5</v>
      </c>
      <c r="O108" s="24" t="s">
        <v>2053</v>
      </c>
      <c r="P108" s="215">
        <v>48.1</v>
      </c>
      <c r="Q108" s="218">
        <v>43101</v>
      </c>
      <c r="R108" s="218">
        <v>401768</v>
      </c>
    </row>
    <row r="109" spans="1:18" ht="63" customHeight="1">
      <c r="A109" s="16" t="s">
        <v>1434</v>
      </c>
      <c r="B109" s="16" t="s">
        <v>1435</v>
      </c>
      <c r="C109" s="10" t="s">
        <v>335</v>
      </c>
      <c r="D109" s="10" t="s">
        <v>900</v>
      </c>
      <c r="E109" s="217" t="s">
        <v>1463</v>
      </c>
      <c r="F109" s="217" t="s">
        <v>2119</v>
      </c>
      <c r="G109" s="217" t="s">
        <v>3300</v>
      </c>
      <c r="H109" s="217" t="s">
        <v>2684</v>
      </c>
      <c r="I109" s="217" t="s">
        <v>3132</v>
      </c>
      <c r="J109" s="217" t="s">
        <v>3301</v>
      </c>
      <c r="K109" s="5" t="s">
        <v>2471</v>
      </c>
      <c r="L109" s="5"/>
      <c r="M109" s="41">
        <v>22.7</v>
      </c>
      <c r="N109" s="69">
        <v>19.3</v>
      </c>
      <c r="O109" s="24" t="s">
        <v>2053</v>
      </c>
      <c r="P109" s="215">
        <v>26.1</v>
      </c>
      <c r="Q109" s="218">
        <v>43101</v>
      </c>
      <c r="R109" s="218">
        <v>401768</v>
      </c>
    </row>
    <row r="110" spans="1:18" ht="63" customHeight="1">
      <c r="A110" s="16" t="s">
        <v>1434</v>
      </c>
      <c r="B110" s="16" t="s">
        <v>1435</v>
      </c>
      <c r="C110" s="10" t="s">
        <v>335</v>
      </c>
      <c r="D110" s="10" t="s">
        <v>901</v>
      </c>
      <c r="E110" s="25" t="s">
        <v>1464</v>
      </c>
      <c r="F110" s="25" t="s">
        <v>1548</v>
      </c>
      <c r="G110" s="25" t="s">
        <v>3302</v>
      </c>
      <c r="H110" s="110" t="s">
        <v>2685</v>
      </c>
      <c r="I110" s="110" t="s">
        <v>3133</v>
      </c>
      <c r="J110" s="110" t="s">
        <v>3303</v>
      </c>
      <c r="K110" s="5" t="s">
        <v>2471</v>
      </c>
      <c r="L110" s="5"/>
      <c r="M110" s="41">
        <v>104.6</v>
      </c>
      <c r="N110" s="69">
        <v>88.9</v>
      </c>
      <c r="O110" s="24" t="s">
        <v>2053</v>
      </c>
      <c r="P110" s="215">
        <v>120.3</v>
      </c>
      <c r="Q110" s="218">
        <v>43101</v>
      </c>
      <c r="R110" s="218">
        <v>401768</v>
      </c>
    </row>
    <row r="111" spans="1:18" ht="63" customHeight="1">
      <c r="A111" s="16" t="s">
        <v>1434</v>
      </c>
      <c r="B111" s="16" t="s">
        <v>1435</v>
      </c>
      <c r="C111" s="10" t="s">
        <v>335</v>
      </c>
      <c r="D111" s="10" t="s">
        <v>902</v>
      </c>
      <c r="E111" s="25" t="s">
        <v>1465</v>
      </c>
      <c r="F111" s="25" t="s">
        <v>2120</v>
      </c>
      <c r="G111" s="25" t="s">
        <v>3304</v>
      </c>
      <c r="H111" s="110" t="s">
        <v>2686</v>
      </c>
      <c r="I111" s="110" t="s">
        <v>2656</v>
      </c>
      <c r="J111" s="110" t="s">
        <v>3305</v>
      </c>
      <c r="K111" s="5" t="s">
        <v>2471</v>
      </c>
      <c r="L111" s="5"/>
      <c r="M111" s="41">
        <v>48.8</v>
      </c>
      <c r="N111" s="69">
        <v>41.5</v>
      </c>
      <c r="O111" s="24" t="s">
        <v>2053</v>
      </c>
      <c r="P111" s="215">
        <v>56.1</v>
      </c>
      <c r="Q111" s="218">
        <v>43101</v>
      </c>
      <c r="R111" s="218">
        <v>401768</v>
      </c>
    </row>
    <row r="112" spans="1:18" ht="63" customHeight="1">
      <c r="A112" s="16" t="s">
        <v>1434</v>
      </c>
      <c r="B112" s="16" t="s">
        <v>1435</v>
      </c>
      <c r="C112" s="10" t="s">
        <v>335</v>
      </c>
      <c r="D112" s="10" t="s">
        <v>903</v>
      </c>
      <c r="E112" s="25" t="s">
        <v>1466</v>
      </c>
      <c r="F112" s="25" t="s">
        <v>2121</v>
      </c>
      <c r="G112" s="25" t="s">
        <v>3306</v>
      </c>
      <c r="H112" s="110" t="s">
        <v>2687</v>
      </c>
      <c r="I112" s="110" t="s">
        <v>3134</v>
      </c>
      <c r="J112" s="110" t="s">
        <v>3307</v>
      </c>
      <c r="K112" s="5" t="s">
        <v>2471</v>
      </c>
      <c r="L112" s="5"/>
      <c r="M112" s="41">
        <v>34.9</v>
      </c>
      <c r="N112" s="69">
        <v>29.7</v>
      </c>
      <c r="O112" s="24" t="s">
        <v>2053</v>
      </c>
      <c r="P112" s="215">
        <v>40.1</v>
      </c>
      <c r="Q112" s="218">
        <v>43101</v>
      </c>
      <c r="R112" s="218">
        <v>401768</v>
      </c>
    </row>
    <row r="113" spans="1:18" ht="14.45" customHeight="1">
      <c r="A113" s="16" t="s">
        <v>1431</v>
      </c>
      <c r="B113" s="16" t="s">
        <v>1432</v>
      </c>
      <c r="C113" s="10" t="s">
        <v>336</v>
      </c>
      <c r="D113" s="10"/>
      <c r="E113" s="206" t="s">
        <v>26</v>
      </c>
      <c r="F113" s="206" t="s">
        <v>26</v>
      </c>
      <c r="G113" s="206" t="s">
        <v>3308</v>
      </c>
      <c r="H113" s="25"/>
      <c r="I113" s="25"/>
      <c r="J113" s="25"/>
      <c r="K113" s="5"/>
      <c r="L113" s="5"/>
      <c r="M113" s="41"/>
      <c r="N113" s="69"/>
      <c r="O113" s="24"/>
      <c r="P113" s="215"/>
      <c r="Q113" s="218">
        <v>43101</v>
      </c>
      <c r="R113" s="218">
        <v>401768</v>
      </c>
    </row>
    <row r="114" spans="1:18" ht="145.69999999999999" customHeight="1">
      <c r="A114" s="16" t="s">
        <v>1431</v>
      </c>
      <c r="B114" s="16" t="s">
        <v>1433</v>
      </c>
      <c r="C114" s="10" t="s">
        <v>337</v>
      </c>
      <c r="D114" s="10"/>
      <c r="E114" s="206" t="s">
        <v>27</v>
      </c>
      <c r="F114" s="206" t="s">
        <v>1549</v>
      </c>
      <c r="G114" s="206" t="s">
        <v>3309</v>
      </c>
      <c r="H114" s="110" t="s">
        <v>2015</v>
      </c>
      <c r="I114" s="110" t="s">
        <v>2122</v>
      </c>
      <c r="J114" s="110" t="s">
        <v>3310</v>
      </c>
      <c r="K114" s="5"/>
      <c r="L114" s="5"/>
      <c r="M114" s="41"/>
      <c r="N114" s="69"/>
      <c r="O114" s="24"/>
      <c r="P114" s="215"/>
      <c r="Q114" s="218">
        <v>43101</v>
      </c>
      <c r="R114" s="218">
        <v>401768</v>
      </c>
    </row>
    <row r="115" spans="1:18" ht="37.700000000000003" customHeight="1">
      <c r="A115" s="16" t="s">
        <v>1434</v>
      </c>
      <c r="B115" s="16" t="s">
        <v>1435</v>
      </c>
      <c r="C115" s="10" t="s">
        <v>337</v>
      </c>
      <c r="D115" s="10" t="s">
        <v>904</v>
      </c>
      <c r="E115" s="110" t="s">
        <v>1627</v>
      </c>
      <c r="F115" s="110" t="s">
        <v>1550</v>
      </c>
      <c r="G115" s="110" t="s">
        <v>3311</v>
      </c>
      <c r="H115" s="110" t="s">
        <v>2016</v>
      </c>
      <c r="I115" s="110" t="s">
        <v>2123</v>
      </c>
      <c r="J115" s="110" t="s">
        <v>3312</v>
      </c>
      <c r="K115" s="5" t="s">
        <v>2471</v>
      </c>
      <c r="L115" s="5"/>
      <c r="M115" s="41">
        <v>24.4</v>
      </c>
      <c r="N115" s="69">
        <v>20.7</v>
      </c>
      <c r="O115" s="24" t="s">
        <v>2053</v>
      </c>
      <c r="P115" s="215">
        <v>28.1</v>
      </c>
      <c r="Q115" s="218">
        <v>43101</v>
      </c>
      <c r="R115" s="218">
        <v>401768</v>
      </c>
    </row>
    <row r="116" spans="1:18" ht="37.700000000000003" customHeight="1">
      <c r="A116" s="16" t="s">
        <v>1434</v>
      </c>
      <c r="B116" s="16" t="s">
        <v>1435</v>
      </c>
      <c r="C116" s="10" t="s">
        <v>337</v>
      </c>
      <c r="D116" s="10" t="s">
        <v>905</v>
      </c>
      <c r="E116" s="110" t="s">
        <v>772</v>
      </c>
      <c r="F116" s="110" t="s">
        <v>1551</v>
      </c>
      <c r="G116" s="110" t="s">
        <v>2993</v>
      </c>
      <c r="H116" s="110" t="s">
        <v>443</v>
      </c>
      <c r="I116" s="110" t="s">
        <v>2124</v>
      </c>
      <c r="J116" s="110" t="s">
        <v>3313</v>
      </c>
      <c r="K116" s="5" t="s">
        <v>2471</v>
      </c>
      <c r="L116" s="5"/>
      <c r="M116" s="41">
        <v>177.8</v>
      </c>
      <c r="N116" s="69">
        <v>151.1</v>
      </c>
      <c r="O116" s="24" t="s">
        <v>2053</v>
      </c>
      <c r="P116" s="215">
        <v>204.5</v>
      </c>
      <c r="Q116" s="218">
        <v>43101</v>
      </c>
      <c r="R116" s="218">
        <v>401768</v>
      </c>
    </row>
    <row r="117" spans="1:18" ht="50.45" customHeight="1">
      <c r="A117" s="16" t="s">
        <v>1434</v>
      </c>
      <c r="B117" s="16" t="s">
        <v>1435</v>
      </c>
      <c r="C117" s="10" t="s">
        <v>337</v>
      </c>
      <c r="D117" s="10" t="s">
        <v>906</v>
      </c>
      <c r="E117" s="110" t="s">
        <v>46</v>
      </c>
      <c r="F117" s="110" t="s">
        <v>1552</v>
      </c>
      <c r="G117" s="110" t="s">
        <v>3156</v>
      </c>
      <c r="H117" s="110" t="s">
        <v>444</v>
      </c>
      <c r="I117" s="110" t="s">
        <v>2125</v>
      </c>
      <c r="J117" s="110" t="s">
        <v>3314</v>
      </c>
      <c r="K117" s="5" t="s">
        <v>2471</v>
      </c>
      <c r="L117" s="5"/>
      <c r="M117" s="41">
        <v>268.5</v>
      </c>
      <c r="N117" s="69">
        <v>228.2</v>
      </c>
      <c r="O117" s="24" t="s">
        <v>2053</v>
      </c>
      <c r="P117" s="215">
        <v>308.8</v>
      </c>
      <c r="Q117" s="218">
        <v>43101</v>
      </c>
      <c r="R117" s="218">
        <v>401768</v>
      </c>
    </row>
    <row r="118" spans="1:18" ht="50.45" customHeight="1">
      <c r="A118" s="16" t="s">
        <v>1434</v>
      </c>
      <c r="B118" s="16" t="s">
        <v>1435</v>
      </c>
      <c r="C118" s="10" t="s">
        <v>337</v>
      </c>
      <c r="D118" s="10" t="s">
        <v>907</v>
      </c>
      <c r="E118" s="110" t="s">
        <v>47</v>
      </c>
      <c r="F118" s="110" t="s">
        <v>1553</v>
      </c>
      <c r="G118" s="110" t="s">
        <v>2994</v>
      </c>
      <c r="H118" s="110" t="s">
        <v>445</v>
      </c>
      <c r="I118" s="110" t="s">
        <v>1554</v>
      </c>
      <c r="J118" s="110" t="s">
        <v>3315</v>
      </c>
      <c r="K118" s="5" t="s">
        <v>2471</v>
      </c>
      <c r="L118" s="48"/>
      <c r="M118" s="41">
        <v>369.6</v>
      </c>
      <c r="N118" s="69">
        <v>314.2</v>
      </c>
      <c r="O118" s="24" t="s">
        <v>2053</v>
      </c>
      <c r="P118" s="215">
        <v>425</v>
      </c>
      <c r="Q118" s="218">
        <v>43101</v>
      </c>
      <c r="R118" s="218">
        <v>401768</v>
      </c>
    </row>
    <row r="119" spans="1:18" ht="25.35" customHeight="1">
      <c r="A119" s="16" t="s">
        <v>1434</v>
      </c>
      <c r="B119" s="16" t="s">
        <v>1435</v>
      </c>
      <c r="C119" s="10" t="s">
        <v>337</v>
      </c>
      <c r="D119" s="10" t="s">
        <v>908</v>
      </c>
      <c r="E119" s="110" t="s">
        <v>48</v>
      </c>
      <c r="F119" s="110" t="s">
        <v>2126</v>
      </c>
      <c r="G119" s="110" t="s">
        <v>3316</v>
      </c>
      <c r="H119" s="110" t="s">
        <v>2531</v>
      </c>
      <c r="I119" s="110" t="s">
        <v>2423</v>
      </c>
      <c r="J119" s="110" t="s">
        <v>3317</v>
      </c>
      <c r="K119" s="5" t="s">
        <v>2471</v>
      </c>
      <c r="L119" s="5"/>
      <c r="M119" s="41">
        <v>83.7</v>
      </c>
      <c r="N119" s="69">
        <v>71.099999999999994</v>
      </c>
      <c r="O119" s="24" t="s">
        <v>2053</v>
      </c>
      <c r="P119" s="215">
        <v>96.3</v>
      </c>
      <c r="Q119" s="218">
        <v>43101</v>
      </c>
      <c r="R119" s="218">
        <v>401768</v>
      </c>
    </row>
    <row r="120" spans="1:18" ht="14.45" customHeight="1">
      <c r="A120" s="16" t="s">
        <v>1431</v>
      </c>
      <c r="B120" s="16" t="s">
        <v>1433</v>
      </c>
      <c r="C120" s="10" t="s">
        <v>338</v>
      </c>
      <c r="D120" s="10"/>
      <c r="E120" s="206" t="s">
        <v>28</v>
      </c>
      <c r="F120" s="206" t="s">
        <v>1555</v>
      </c>
      <c r="G120" s="206" t="s">
        <v>3318</v>
      </c>
      <c r="H120" s="25"/>
      <c r="I120" s="25"/>
      <c r="J120" s="25"/>
      <c r="K120" s="5"/>
      <c r="L120" s="5"/>
      <c r="M120" s="41"/>
      <c r="N120" s="69"/>
      <c r="O120" s="24"/>
      <c r="P120" s="215"/>
      <c r="Q120" s="218">
        <v>43101</v>
      </c>
      <c r="R120" s="218">
        <v>401768</v>
      </c>
    </row>
    <row r="121" spans="1:18" ht="37.700000000000003" customHeight="1">
      <c r="A121" s="16" t="s">
        <v>1434</v>
      </c>
      <c r="B121" s="16" t="s">
        <v>1435</v>
      </c>
      <c r="C121" s="10" t="s">
        <v>338</v>
      </c>
      <c r="D121" s="10" t="s">
        <v>909</v>
      </c>
      <c r="E121" s="25" t="s">
        <v>1467</v>
      </c>
      <c r="F121" s="25" t="s">
        <v>1556</v>
      </c>
      <c r="G121" s="25" t="s">
        <v>3319</v>
      </c>
      <c r="H121" s="25" t="s">
        <v>50</v>
      </c>
      <c r="I121" s="25" t="s">
        <v>2615</v>
      </c>
      <c r="J121" s="25" t="s">
        <v>3320</v>
      </c>
      <c r="K121" s="5" t="s">
        <v>2471</v>
      </c>
      <c r="L121" s="5"/>
      <c r="M121" s="41">
        <v>36.6</v>
      </c>
      <c r="N121" s="69">
        <v>31.1</v>
      </c>
      <c r="O121" s="24" t="s">
        <v>2053</v>
      </c>
      <c r="P121" s="215">
        <v>42.1</v>
      </c>
      <c r="Q121" s="218">
        <v>43101</v>
      </c>
      <c r="R121" s="218">
        <v>401768</v>
      </c>
    </row>
    <row r="122" spans="1:18" ht="25.35" customHeight="1">
      <c r="A122" s="16" t="s">
        <v>1434</v>
      </c>
      <c r="B122" s="16" t="s">
        <v>1435</v>
      </c>
      <c r="C122" s="10" t="s">
        <v>338</v>
      </c>
      <c r="D122" s="10" t="s">
        <v>910</v>
      </c>
      <c r="E122" s="25" t="s">
        <v>1468</v>
      </c>
      <c r="F122" s="25" t="s">
        <v>1557</v>
      </c>
      <c r="G122" s="25" t="s">
        <v>3321</v>
      </c>
      <c r="H122" s="25" t="s">
        <v>49</v>
      </c>
      <c r="I122" s="25" t="s">
        <v>3322</v>
      </c>
      <c r="J122" s="25" t="s">
        <v>3323</v>
      </c>
      <c r="K122" s="5" t="s">
        <v>2471</v>
      </c>
      <c r="L122" s="5"/>
      <c r="M122" s="41">
        <v>36.6</v>
      </c>
      <c r="N122" s="69">
        <v>31.1</v>
      </c>
      <c r="O122" s="24" t="s">
        <v>2053</v>
      </c>
      <c r="P122" s="215">
        <v>42.1</v>
      </c>
      <c r="Q122" s="218">
        <v>43101</v>
      </c>
      <c r="R122" s="218">
        <v>401768</v>
      </c>
    </row>
    <row r="123" spans="1:18" ht="25.35" customHeight="1">
      <c r="A123" s="16" t="s">
        <v>1434</v>
      </c>
      <c r="B123" s="16" t="s">
        <v>1435</v>
      </c>
      <c r="C123" s="10" t="s">
        <v>338</v>
      </c>
      <c r="D123" s="10" t="s">
        <v>911</v>
      </c>
      <c r="E123" s="25" t="s">
        <v>446</v>
      </c>
      <c r="F123" s="25" t="s">
        <v>2127</v>
      </c>
      <c r="G123" s="25" t="s">
        <v>3324</v>
      </c>
      <c r="H123" s="25" t="s">
        <v>2598</v>
      </c>
      <c r="I123" s="25" t="s">
        <v>2599</v>
      </c>
      <c r="J123" s="25" t="s">
        <v>3325</v>
      </c>
      <c r="K123" s="5" t="s">
        <v>2471</v>
      </c>
      <c r="L123" s="5"/>
      <c r="M123" s="41">
        <v>22.7</v>
      </c>
      <c r="N123" s="69">
        <v>19.3</v>
      </c>
      <c r="O123" s="24" t="s">
        <v>2053</v>
      </c>
      <c r="P123" s="215">
        <v>26.1</v>
      </c>
      <c r="Q123" s="218">
        <v>43101</v>
      </c>
      <c r="R123" s="218">
        <v>401768</v>
      </c>
    </row>
    <row r="124" spans="1:18" ht="37.700000000000003" customHeight="1">
      <c r="A124" s="16" t="s">
        <v>1434</v>
      </c>
      <c r="B124" s="16" t="s">
        <v>1435</v>
      </c>
      <c r="C124" s="10" t="s">
        <v>338</v>
      </c>
      <c r="D124" s="10" t="s">
        <v>912</v>
      </c>
      <c r="E124" s="25" t="s">
        <v>447</v>
      </c>
      <c r="F124" s="25" t="s">
        <v>1558</v>
      </c>
      <c r="G124" s="25" t="s">
        <v>3326</v>
      </c>
      <c r="H124" s="25" t="s">
        <v>29</v>
      </c>
      <c r="I124" s="25" t="s">
        <v>2600</v>
      </c>
      <c r="J124" s="25" t="s">
        <v>3327</v>
      </c>
      <c r="K124" s="5" t="s">
        <v>2471</v>
      </c>
      <c r="L124" s="5"/>
      <c r="M124" s="41">
        <v>80.2</v>
      </c>
      <c r="N124" s="69">
        <v>68.2</v>
      </c>
      <c r="O124" s="24" t="s">
        <v>2053</v>
      </c>
      <c r="P124" s="215">
        <v>92.2</v>
      </c>
      <c r="Q124" s="218">
        <v>43101</v>
      </c>
      <c r="R124" s="218">
        <v>401768</v>
      </c>
    </row>
    <row r="125" spans="1:18" ht="37.700000000000003" customHeight="1">
      <c r="A125" s="16" t="s">
        <v>1431</v>
      </c>
      <c r="B125" s="16" t="s">
        <v>1433</v>
      </c>
      <c r="C125" s="10" t="s">
        <v>339</v>
      </c>
      <c r="D125" s="10"/>
      <c r="E125" s="219" t="s">
        <v>30</v>
      </c>
      <c r="F125" s="219" t="s">
        <v>1559</v>
      </c>
      <c r="G125" s="219" t="s">
        <v>3328</v>
      </c>
      <c r="H125" s="25" t="s">
        <v>2489</v>
      </c>
      <c r="I125" s="110" t="s">
        <v>2490</v>
      </c>
      <c r="J125" s="25" t="s">
        <v>3329</v>
      </c>
      <c r="K125" s="69"/>
      <c r="L125" s="5"/>
      <c r="M125" s="41"/>
      <c r="N125" s="69"/>
      <c r="O125" s="24"/>
      <c r="P125" s="215"/>
      <c r="Q125" s="218">
        <v>43101</v>
      </c>
      <c r="R125" s="218">
        <v>401768</v>
      </c>
    </row>
    <row r="126" spans="1:18" ht="25.35" customHeight="1">
      <c r="A126" s="16" t="s">
        <v>1434</v>
      </c>
      <c r="B126" s="16" t="s">
        <v>1435</v>
      </c>
      <c r="C126" s="10" t="s">
        <v>339</v>
      </c>
      <c r="D126" s="10" t="s">
        <v>913</v>
      </c>
      <c r="E126" s="25" t="s">
        <v>31</v>
      </c>
      <c r="F126" s="25" t="s">
        <v>1560</v>
      </c>
      <c r="G126" s="25" t="s">
        <v>3330</v>
      </c>
      <c r="H126" s="110" t="s">
        <v>669</v>
      </c>
      <c r="I126" s="110" t="s">
        <v>2128</v>
      </c>
      <c r="J126" s="110" t="s">
        <v>3331</v>
      </c>
      <c r="K126" s="5" t="s">
        <v>2471</v>
      </c>
      <c r="L126" s="5"/>
      <c r="M126" s="41">
        <v>55.8</v>
      </c>
      <c r="N126" s="69">
        <v>47.4</v>
      </c>
      <c r="O126" s="24" t="s">
        <v>2053</v>
      </c>
      <c r="P126" s="215">
        <v>64.2</v>
      </c>
      <c r="Q126" s="218">
        <v>43101</v>
      </c>
      <c r="R126" s="218">
        <v>401768</v>
      </c>
    </row>
    <row r="127" spans="1:18" ht="14.45" customHeight="1">
      <c r="A127" s="16" t="s">
        <v>1434</v>
      </c>
      <c r="B127" s="16" t="s">
        <v>1435</v>
      </c>
      <c r="C127" s="10" t="s">
        <v>339</v>
      </c>
      <c r="D127" s="10" t="s">
        <v>914</v>
      </c>
      <c r="E127" s="25" t="s">
        <v>32</v>
      </c>
      <c r="F127" s="25" t="s">
        <v>1561</v>
      </c>
      <c r="G127" s="25" t="s">
        <v>3332</v>
      </c>
      <c r="H127" s="110"/>
      <c r="I127" s="110"/>
      <c r="J127" s="110"/>
      <c r="K127" s="5" t="s">
        <v>2471</v>
      </c>
      <c r="L127" s="5"/>
      <c r="M127" s="41">
        <v>282.39999999999998</v>
      </c>
      <c r="N127" s="69">
        <v>240</v>
      </c>
      <c r="O127" s="24" t="s">
        <v>2053</v>
      </c>
      <c r="P127" s="215">
        <v>324.8</v>
      </c>
      <c r="Q127" s="218">
        <v>43101</v>
      </c>
      <c r="R127" s="218">
        <v>401768</v>
      </c>
    </row>
    <row r="128" spans="1:18" ht="25.35" customHeight="1">
      <c r="A128" s="16" t="s">
        <v>1434</v>
      </c>
      <c r="B128" s="16" t="s">
        <v>1435</v>
      </c>
      <c r="C128" s="10" t="s">
        <v>339</v>
      </c>
      <c r="D128" s="10" t="s">
        <v>915</v>
      </c>
      <c r="E128" s="25" t="s">
        <v>1392</v>
      </c>
      <c r="F128" s="25" t="s">
        <v>1562</v>
      </c>
      <c r="G128" s="25" t="s">
        <v>3333</v>
      </c>
      <c r="H128" s="110" t="s">
        <v>1377</v>
      </c>
      <c r="I128" s="110" t="s">
        <v>1563</v>
      </c>
      <c r="J128" s="110" t="s">
        <v>2995</v>
      </c>
      <c r="K128" s="5" t="s">
        <v>2471</v>
      </c>
      <c r="L128" s="5"/>
      <c r="M128" s="41">
        <v>383.5</v>
      </c>
      <c r="N128" s="69">
        <v>326</v>
      </c>
      <c r="O128" s="24" t="s">
        <v>2053</v>
      </c>
      <c r="P128" s="215">
        <v>441</v>
      </c>
      <c r="Q128" s="218">
        <v>43101</v>
      </c>
      <c r="R128" s="218">
        <v>401768</v>
      </c>
    </row>
    <row r="129" spans="1:18" ht="37.700000000000003" customHeight="1">
      <c r="A129" s="16" t="s">
        <v>1434</v>
      </c>
      <c r="B129" s="16" t="s">
        <v>1435</v>
      </c>
      <c r="C129" s="10" t="s">
        <v>339</v>
      </c>
      <c r="D129" s="10" t="s">
        <v>916</v>
      </c>
      <c r="E129" s="39" t="s">
        <v>2061</v>
      </c>
      <c r="F129" s="39" t="s">
        <v>1564</v>
      </c>
      <c r="G129" s="39" t="s">
        <v>3068</v>
      </c>
      <c r="H129" s="110" t="s">
        <v>1377</v>
      </c>
      <c r="I129" s="110" t="s">
        <v>1563</v>
      </c>
      <c r="J129" s="110" t="s">
        <v>2995</v>
      </c>
      <c r="K129" s="5" t="s">
        <v>2471</v>
      </c>
      <c r="L129" s="5"/>
      <c r="M129" s="41">
        <v>122</v>
      </c>
      <c r="N129" s="69">
        <v>103.7</v>
      </c>
      <c r="O129" s="24" t="s">
        <v>2053</v>
      </c>
      <c r="P129" s="215">
        <v>140.30000000000001</v>
      </c>
      <c r="Q129" s="218">
        <v>43101</v>
      </c>
      <c r="R129" s="218">
        <v>401768</v>
      </c>
    </row>
    <row r="130" spans="1:18" ht="25.35" customHeight="1">
      <c r="A130" s="16" t="s">
        <v>1434</v>
      </c>
      <c r="B130" s="16" t="s">
        <v>1435</v>
      </c>
      <c r="C130" s="10" t="s">
        <v>339</v>
      </c>
      <c r="D130" s="10" t="s">
        <v>917</v>
      </c>
      <c r="E130" s="110" t="s">
        <v>631</v>
      </c>
      <c r="F130" s="110" t="s">
        <v>1565</v>
      </c>
      <c r="G130" s="110" t="s">
        <v>3334</v>
      </c>
      <c r="H130" s="110" t="s">
        <v>670</v>
      </c>
      <c r="I130" s="110" t="s">
        <v>2129</v>
      </c>
      <c r="J130" s="110" t="s">
        <v>3335</v>
      </c>
      <c r="K130" s="5" t="s">
        <v>2471</v>
      </c>
      <c r="L130" s="5"/>
      <c r="M130" s="41">
        <v>453.2</v>
      </c>
      <c r="N130" s="69">
        <v>385.2</v>
      </c>
      <c r="O130" s="24" t="s">
        <v>2053</v>
      </c>
      <c r="P130" s="215">
        <v>521.20000000000005</v>
      </c>
      <c r="Q130" s="218">
        <v>43101</v>
      </c>
      <c r="R130" s="218">
        <v>401768</v>
      </c>
    </row>
    <row r="131" spans="1:18" ht="63" customHeight="1">
      <c r="A131" s="16" t="s">
        <v>1434</v>
      </c>
      <c r="B131" s="16" t="s">
        <v>1435</v>
      </c>
      <c r="C131" s="10" t="s">
        <v>339</v>
      </c>
      <c r="D131" s="10" t="s">
        <v>918</v>
      </c>
      <c r="E131" s="220" t="s">
        <v>715</v>
      </c>
      <c r="F131" s="220" t="s">
        <v>1566</v>
      </c>
      <c r="G131" s="220" t="s">
        <v>3336</v>
      </c>
      <c r="H131" s="110" t="s">
        <v>814</v>
      </c>
      <c r="I131" s="110" t="s">
        <v>1567</v>
      </c>
      <c r="J131" s="110" t="s">
        <v>2996</v>
      </c>
      <c r="K131" s="5" t="s">
        <v>2471</v>
      </c>
      <c r="L131" s="5"/>
      <c r="M131" s="41">
        <v>156.9</v>
      </c>
      <c r="N131" s="69">
        <v>133.4</v>
      </c>
      <c r="O131" s="24" t="s">
        <v>2053</v>
      </c>
      <c r="P131" s="215">
        <v>180.4</v>
      </c>
      <c r="Q131" s="218">
        <v>43101</v>
      </c>
      <c r="R131" s="218">
        <v>401768</v>
      </c>
    </row>
    <row r="132" spans="1:18" ht="25.35" customHeight="1">
      <c r="A132" s="16" t="s">
        <v>1434</v>
      </c>
      <c r="B132" s="16" t="s">
        <v>1435</v>
      </c>
      <c r="C132" s="10" t="s">
        <v>339</v>
      </c>
      <c r="D132" s="10" t="s">
        <v>919</v>
      </c>
      <c r="E132" s="110" t="s">
        <v>448</v>
      </c>
      <c r="F132" s="110" t="s">
        <v>1568</v>
      </c>
      <c r="G132" s="110" t="s">
        <v>3337</v>
      </c>
      <c r="H132" s="110"/>
      <c r="I132" s="110"/>
      <c r="J132" s="110"/>
      <c r="K132" s="5" t="s">
        <v>2471</v>
      </c>
      <c r="L132" s="5"/>
      <c r="M132" s="41">
        <v>404.4</v>
      </c>
      <c r="N132" s="69">
        <v>343.7</v>
      </c>
      <c r="O132" s="24" t="s">
        <v>2053</v>
      </c>
      <c r="P132" s="215">
        <v>465.1</v>
      </c>
      <c r="Q132" s="218">
        <v>43101</v>
      </c>
      <c r="R132" s="218">
        <v>401768</v>
      </c>
    </row>
    <row r="133" spans="1:18" ht="37.700000000000003" customHeight="1">
      <c r="A133" s="16" t="s">
        <v>1434</v>
      </c>
      <c r="B133" s="16" t="s">
        <v>1435</v>
      </c>
      <c r="C133" s="10" t="s">
        <v>339</v>
      </c>
      <c r="D133" s="10" t="s">
        <v>920</v>
      </c>
      <c r="E133" s="220" t="s">
        <v>716</v>
      </c>
      <c r="F133" s="220" t="s">
        <v>1569</v>
      </c>
      <c r="G133" s="220" t="s">
        <v>3069</v>
      </c>
      <c r="H133" s="110"/>
      <c r="I133" s="110"/>
      <c r="J133" s="110"/>
      <c r="K133" s="5" t="s">
        <v>2471</v>
      </c>
      <c r="L133" s="23"/>
      <c r="M133" s="41">
        <v>156.9</v>
      </c>
      <c r="N133" s="69">
        <v>133.4</v>
      </c>
      <c r="O133" s="24" t="s">
        <v>2053</v>
      </c>
      <c r="P133" s="215">
        <v>180.4</v>
      </c>
      <c r="Q133" s="218">
        <v>43101</v>
      </c>
      <c r="R133" s="218">
        <v>401768</v>
      </c>
    </row>
    <row r="134" spans="1:18" ht="37.700000000000003" customHeight="1">
      <c r="A134" s="16" t="s">
        <v>1434</v>
      </c>
      <c r="B134" s="16" t="s">
        <v>1435</v>
      </c>
      <c r="C134" s="10" t="s">
        <v>339</v>
      </c>
      <c r="D134" s="10" t="s">
        <v>921</v>
      </c>
      <c r="E134" s="110" t="s">
        <v>773</v>
      </c>
      <c r="F134" s="110" t="s">
        <v>1570</v>
      </c>
      <c r="G134" s="110" t="s">
        <v>3338</v>
      </c>
      <c r="H134" s="110" t="s">
        <v>449</v>
      </c>
      <c r="I134" s="110" t="s">
        <v>1974</v>
      </c>
      <c r="J134" s="110" t="s">
        <v>3339</v>
      </c>
      <c r="K134" s="5" t="s">
        <v>2471</v>
      </c>
      <c r="L134" s="5"/>
      <c r="M134" s="41">
        <v>240.6</v>
      </c>
      <c r="N134" s="69">
        <v>204.5</v>
      </c>
      <c r="O134" s="24" t="s">
        <v>2053</v>
      </c>
      <c r="P134" s="215">
        <v>276.7</v>
      </c>
      <c r="Q134" s="218">
        <v>43101</v>
      </c>
      <c r="R134" s="218">
        <v>401768</v>
      </c>
    </row>
    <row r="135" spans="1:18" ht="50.45" customHeight="1">
      <c r="A135" s="16" t="s">
        <v>1434</v>
      </c>
      <c r="B135" s="16" t="s">
        <v>1435</v>
      </c>
      <c r="C135" s="10" t="s">
        <v>339</v>
      </c>
      <c r="D135" s="10" t="s">
        <v>922</v>
      </c>
      <c r="E135" s="220" t="s">
        <v>2038</v>
      </c>
      <c r="F135" s="220" t="s">
        <v>1571</v>
      </c>
      <c r="G135" s="220" t="s">
        <v>3070</v>
      </c>
      <c r="H135" s="110" t="s">
        <v>450</v>
      </c>
      <c r="I135" s="110" t="s">
        <v>1975</v>
      </c>
      <c r="J135" s="110" t="s">
        <v>3340</v>
      </c>
      <c r="K135" s="5" t="s">
        <v>2471</v>
      </c>
      <c r="L135" s="5"/>
      <c r="M135" s="41">
        <v>122</v>
      </c>
      <c r="N135" s="69">
        <v>103.7</v>
      </c>
      <c r="O135" s="24" t="s">
        <v>2053</v>
      </c>
      <c r="P135" s="215">
        <v>140.30000000000001</v>
      </c>
      <c r="Q135" s="218">
        <v>43101</v>
      </c>
      <c r="R135" s="218">
        <v>401768</v>
      </c>
    </row>
    <row r="136" spans="1:18" ht="37.700000000000003" customHeight="1">
      <c r="A136" s="16" t="s">
        <v>1434</v>
      </c>
      <c r="B136" s="16" t="s">
        <v>1435</v>
      </c>
      <c r="C136" s="10" t="s">
        <v>339</v>
      </c>
      <c r="D136" s="10" t="s">
        <v>923</v>
      </c>
      <c r="E136" s="110" t="s">
        <v>774</v>
      </c>
      <c r="F136" s="110" t="s">
        <v>1572</v>
      </c>
      <c r="G136" s="110" t="s">
        <v>3341</v>
      </c>
      <c r="H136" s="110" t="s">
        <v>2539</v>
      </c>
      <c r="I136" s="110" t="s">
        <v>2540</v>
      </c>
      <c r="J136" s="110" t="s">
        <v>3342</v>
      </c>
      <c r="K136" s="5" t="s">
        <v>2471</v>
      </c>
      <c r="L136" s="5"/>
      <c r="M136" s="41">
        <v>557.79999999999995</v>
      </c>
      <c r="N136" s="69">
        <v>474.1</v>
      </c>
      <c r="O136" s="24" t="s">
        <v>2053</v>
      </c>
      <c r="P136" s="215">
        <v>641.5</v>
      </c>
      <c r="Q136" s="218">
        <v>43101</v>
      </c>
      <c r="R136" s="218">
        <v>401768</v>
      </c>
    </row>
    <row r="137" spans="1:18" ht="37.700000000000003" customHeight="1">
      <c r="A137" s="16" t="s">
        <v>1434</v>
      </c>
      <c r="B137" s="16" t="s">
        <v>1435</v>
      </c>
      <c r="C137" s="10" t="s">
        <v>339</v>
      </c>
      <c r="D137" s="10" t="s">
        <v>924</v>
      </c>
      <c r="E137" s="110" t="s">
        <v>775</v>
      </c>
      <c r="F137" s="110" t="s">
        <v>1573</v>
      </c>
      <c r="G137" s="110" t="s">
        <v>3343</v>
      </c>
      <c r="H137" s="110" t="s">
        <v>2539</v>
      </c>
      <c r="I137" s="110" t="s">
        <v>2541</v>
      </c>
      <c r="J137" s="110" t="s">
        <v>3342</v>
      </c>
      <c r="K137" s="5" t="s">
        <v>2471</v>
      </c>
      <c r="L137" s="5"/>
      <c r="M137" s="41">
        <v>648.5</v>
      </c>
      <c r="N137" s="69">
        <v>551.20000000000005</v>
      </c>
      <c r="O137" s="24" t="s">
        <v>2053</v>
      </c>
      <c r="P137" s="215">
        <v>745.8</v>
      </c>
      <c r="Q137" s="218">
        <v>43101</v>
      </c>
      <c r="R137" s="218">
        <v>401768</v>
      </c>
    </row>
    <row r="138" spans="1:18" ht="25.35" customHeight="1">
      <c r="A138" s="16" t="s">
        <v>1434</v>
      </c>
      <c r="B138" s="16" t="s">
        <v>1435</v>
      </c>
      <c r="C138" s="10" t="s">
        <v>339</v>
      </c>
      <c r="D138" s="10" t="s">
        <v>925</v>
      </c>
      <c r="E138" s="110" t="s">
        <v>776</v>
      </c>
      <c r="F138" s="110" t="s">
        <v>1574</v>
      </c>
      <c r="G138" s="110" t="s">
        <v>3344</v>
      </c>
      <c r="H138" s="110" t="s">
        <v>451</v>
      </c>
      <c r="I138" s="110" t="s">
        <v>1575</v>
      </c>
      <c r="J138" s="110" t="s">
        <v>3345</v>
      </c>
      <c r="K138" s="5" t="s">
        <v>2471</v>
      </c>
      <c r="L138" s="52"/>
      <c r="M138" s="41">
        <v>289.39999999999998</v>
      </c>
      <c r="N138" s="69">
        <v>246</v>
      </c>
      <c r="O138" s="24" t="s">
        <v>2053</v>
      </c>
      <c r="P138" s="215">
        <v>332.8</v>
      </c>
      <c r="Q138" s="218">
        <v>43101</v>
      </c>
      <c r="R138" s="218">
        <v>401768</v>
      </c>
    </row>
    <row r="139" spans="1:18" ht="63" customHeight="1">
      <c r="A139" s="16" t="s">
        <v>1434</v>
      </c>
      <c r="B139" s="16" t="s">
        <v>1435</v>
      </c>
      <c r="C139" s="10" t="s">
        <v>339</v>
      </c>
      <c r="D139" s="10" t="s">
        <v>926</v>
      </c>
      <c r="E139" s="110" t="s">
        <v>452</v>
      </c>
      <c r="F139" s="110" t="s">
        <v>1576</v>
      </c>
      <c r="G139" s="110" t="s">
        <v>3346</v>
      </c>
      <c r="H139" s="110" t="s">
        <v>2554</v>
      </c>
      <c r="I139" s="110" t="s">
        <v>1577</v>
      </c>
      <c r="J139" s="110" t="s">
        <v>2997</v>
      </c>
      <c r="K139" s="5" t="s">
        <v>2471</v>
      </c>
      <c r="L139" s="5"/>
      <c r="M139" s="41">
        <v>156.9</v>
      </c>
      <c r="N139" s="69">
        <v>133.4</v>
      </c>
      <c r="O139" s="24" t="s">
        <v>2053</v>
      </c>
      <c r="P139" s="215">
        <v>180.4</v>
      </c>
      <c r="Q139" s="218">
        <v>43101</v>
      </c>
      <c r="R139" s="218">
        <v>401768</v>
      </c>
    </row>
    <row r="140" spans="1:18" ht="75.599999999999994" customHeight="1">
      <c r="A140" s="190" t="s">
        <v>1434</v>
      </c>
      <c r="B140" s="190" t="s">
        <v>1435</v>
      </c>
      <c r="C140" s="191" t="s">
        <v>339</v>
      </c>
      <c r="D140" s="10" t="s">
        <v>927</v>
      </c>
      <c r="E140" s="110" t="s">
        <v>453</v>
      </c>
      <c r="F140" s="110" t="s">
        <v>1578</v>
      </c>
      <c r="G140" s="110" t="s">
        <v>3347</v>
      </c>
      <c r="H140" s="25" t="s">
        <v>2906</v>
      </c>
      <c r="I140" s="25" t="s">
        <v>2907</v>
      </c>
      <c r="J140" s="25" t="s">
        <v>3348</v>
      </c>
      <c r="K140" s="25" t="s">
        <v>2471</v>
      </c>
      <c r="L140" s="25"/>
      <c r="M140" s="192">
        <v>109.8</v>
      </c>
      <c r="N140" s="193">
        <v>93.3</v>
      </c>
      <c r="O140" s="194" t="s">
        <v>2053</v>
      </c>
      <c r="P140" s="195">
        <v>126.3</v>
      </c>
      <c r="Q140" s="230">
        <v>43101</v>
      </c>
      <c r="R140" s="230">
        <v>401768</v>
      </c>
    </row>
    <row r="141" spans="1:18" ht="50.45" customHeight="1">
      <c r="A141" s="16" t="s">
        <v>1434</v>
      </c>
      <c r="B141" s="16" t="s">
        <v>1435</v>
      </c>
      <c r="C141" s="10" t="s">
        <v>339</v>
      </c>
      <c r="D141" s="10" t="s">
        <v>928</v>
      </c>
      <c r="E141" s="110" t="s">
        <v>454</v>
      </c>
      <c r="F141" s="110" t="s">
        <v>1579</v>
      </c>
      <c r="G141" s="110" t="s">
        <v>3349</v>
      </c>
      <c r="H141" s="110" t="s">
        <v>1987</v>
      </c>
      <c r="I141" s="110" t="s">
        <v>2130</v>
      </c>
      <c r="J141" s="110" t="s">
        <v>3350</v>
      </c>
      <c r="K141" s="5" t="s">
        <v>2471</v>
      </c>
      <c r="L141" s="5"/>
      <c r="M141" s="41">
        <v>122</v>
      </c>
      <c r="N141" s="69">
        <v>103.7</v>
      </c>
      <c r="O141" s="24" t="s">
        <v>2053</v>
      </c>
      <c r="P141" s="215">
        <v>140.30000000000001</v>
      </c>
      <c r="Q141" s="218">
        <v>43101</v>
      </c>
      <c r="R141" s="218">
        <v>401768</v>
      </c>
    </row>
    <row r="142" spans="1:18" ht="50.45" customHeight="1">
      <c r="A142" s="16" t="s">
        <v>1434</v>
      </c>
      <c r="B142" s="16" t="s">
        <v>1435</v>
      </c>
      <c r="C142" s="10" t="s">
        <v>339</v>
      </c>
      <c r="D142" s="10" t="s">
        <v>929</v>
      </c>
      <c r="E142" s="110" t="s">
        <v>455</v>
      </c>
      <c r="F142" s="110" t="s">
        <v>2131</v>
      </c>
      <c r="G142" s="110" t="s">
        <v>2998</v>
      </c>
      <c r="H142" s="110" t="s">
        <v>1988</v>
      </c>
      <c r="I142" s="110" t="s">
        <v>2132</v>
      </c>
      <c r="J142" s="110" t="s">
        <v>3351</v>
      </c>
      <c r="K142" s="5" t="s">
        <v>2471</v>
      </c>
      <c r="L142" s="5"/>
      <c r="M142" s="41">
        <v>111.6</v>
      </c>
      <c r="N142" s="69">
        <v>94.9</v>
      </c>
      <c r="O142" s="24" t="s">
        <v>2053</v>
      </c>
      <c r="P142" s="215">
        <v>128.30000000000001</v>
      </c>
      <c r="Q142" s="218">
        <v>43101</v>
      </c>
      <c r="R142" s="218">
        <v>401768</v>
      </c>
    </row>
    <row r="143" spans="1:18" ht="14.45" customHeight="1">
      <c r="A143" s="16" t="s">
        <v>1431</v>
      </c>
      <c r="B143" s="16" t="s">
        <v>1433</v>
      </c>
      <c r="C143" s="10" t="s">
        <v>340</v>
      </c>
      <c r="D143" s="10"/>
      <c r="E143" s="206" t="s">
        <v>33</v>
      </c>
      <c r="F143" s="206" t="s">
        <v>1580</v>
      </c>
      <c r="G143" s="206" t="s">
        <v>3352</v>
      </c>
      <c r="H143" s="110" t="s">
        <v>2577</v>
      </c>
      <c r="I143" s="110" t="s">
        <v>2589</v>
      </c>
      <c r="J143" s="110" t="s">
        <v>3353</v>
      </c>
      <c r="K143" s="5"/>
      <c r="L143" s="5"/>
      <c r="M143" s="41"/>
      <c r="N143" s="69"/>
      <c r="O143" s="24"/>
      <c r="P143" s="215"/>
      <c r="Q143" s="218">
        <v>43101</v>
      </c>
      <c r="R143" s="218">
        <v>401768</v>
      </c>
    </row>
    <row r="144" spans="1:18" ht="37.700000000000003" customHeight="1">
      <c r="A144" s="16" t="s">
        <v>1434</v>
      </c>
      <c r="B144" s="16" t="s">
        <v>1435</v>
      </c>
      <c r="C144" s="10" t="s">
        <v>340</v>
      </c>
      <c r="D144" s="10" t="s">
        <v>930</v>
      </c>
      <c r="E144" s="110" t="s">
        <v>777</v>
      </c>
      <c r="F144" s="110" t="s">
        <v>1581</v>
      </c>
      <c r="G144" s="110" t="s">
        <v>3354</v>
      </c>
      <c r="H144" s="110" t="s">
        <v>2613</v>
      </c>
      <c r="I144" s="110" t="s">
        <v>2640</v>
      </c>
      <c r="J144" s="110" t="s">
        <v>2999</v>
      </c>
      <c r="K144" s="5" t="s">
        <v>2471</v>
      </c>
      <c r="L144" s="5"/>
      <c r="M144" s="41">
        <v>139.5</v>
      </c>
      <c r="N144" s="69">
        <v>118.6</v>
      </c>
      <c r="O144" s="24" t="s">
        <v>2053</v>
      </c>
      <c r="P144" s="215">
        <v>160.4</v>
      </c>
      <c r="Q144" s="218">
        <v>43101</v>
      </c>
      <c r="R144" s="218">
        <v>401768</v>
      </c>
    </row>
    <row r="145" spans="1:18" ht="37.700000000000003" customHeight="1">
      <c r="A145" s="16" t="s">
        <v>1434</v>
      </c>
      <c r="B145" s="16" t="s">
        <v>1435</v>
      </c>
      <c r="C145" s="10" t="s">
        <v>340</v>
      </c>
      <c r="D145" s="10" t="s">
        <v>931</v>
      </c>
      <c r="E145" s="220" t="s">
        <v>2034</v>
      </c>
      <c r="F145" s="220" t="s">
        <v>1582</v>
      </c>
      <c r="G145" s="220" t="s">
        <v>3071</v>
      </c>
      <c r="H145" s="220" t="s">
        <v>778</v>
      </c>
      <c r="I145" s="220" t="s">
        <v>1583</v>
      </c>
      <c r="J145" s="220" t="s">
        <v>3355</v>
      </c>
      <c r="K145" s="5" t="s">
        <v>2471</v>
      </c>
      <c r="L145" s="5"/>
      <c r="M145" s="41">
        <v>87.2</v>
      </c>
      <c r="N145" s="69">
        <v>74.099999999999994</v>
      </c>
      <c r="O145" s="24" t="s">
        <v>2053</v>
      </c>
      <c r="P145" s="215">
        <v>100.3</v>
      </c>
      <c r="Q145" s="218">
        <v>43101</v>
      </c>
      <c r="R145" s="218">
        <v>401768</v>
      </c>
    </row>
    <row r="146" spans="1:18" ht="37.700000000000003" customHeight="1">
      <c r="A146" s="190" t="s">
        <v>1434</v>
      </c>
      <c r="B146" s="190" t="s">
        <v>1435</v>
      </c>
      <c r="C146" s="191" t="s">
        <v>340</v>
      </c>
      <c r="D146" s="10" t="s">
        <v>932</v>
      </c>
      <c r="E146" s="110" t="s">
        <v>456</v>
      </c>
      <c r="F146" s="110" t="s">
        <v>2133</v>
      </c>
      <c r="G146" s="110" t="s">
        <v>3356</v>
      </c>
      <c r="H146" s="25" t="s">
        <v>2887</v>
      </c>
      <c r="I146" s="25" t="s">
        <v>2889</v>
      </c>
      <c r="J146" s="25" t="s">
        <v>3158</v>
      </c>
      <c r="K146" s="25" t="s">
        <v>2471</v>
      </c>
      <c r="L146" s="25"/>
      <c r="M146" s="192">
        <v>55.8</v>
      </c>
      <c r="N146" s="193">
        <v>47.4</v>
      </c>
      <c r="O146" s="194" t="s">
        <v>2053</v>
      </c>
      <c r="P146" s="195">
        <v>64.2</v>
      </c>
      <c r="Q146" s="230">
        <v>43101</v>
      </c>
      <c r="R146" s="230">
        <v>401768</v>
      </c>
    </row>
    <row r="147" spans="1:18" ht="50.45" customHeight="1">
      <c r="A147" s="190" t="s">
        <v>1434</v>
      </c>
      <c r="B147" s="190" t="s">
        <v>1435</v>
      </c>
      <c r="C147" s="191" t="s">
        <v>340</v>
      </c>
      <c r="D147" s="10" t="s">
        <v>933</v>
      </c>
      <c r="E147" s="220" t="s">
        <v>2035</v>
      </c>
      <c r="F147" s="220" t="s">
        <v>1582</v>
      </c>
      <c r="G147" s="220" t="s">
        <v>3357</v>
      </c>
      <c r="H147" s="25" t="s">
        <v>2887</v>
      </c>
      <c r="I147" s="25" t="s">
        <v>2889</v>
      </c>
      <c r="J147" s="25" t="s">
        <v>3158</v>
      </c>
      <c r="K147" s="25" t="s">
        <v>2471</v>
      </c>
      <c r="L147" s="25"/>
      <c r="M147" s="192">
        <v>34.9</v>
      </c>
      <c r="N147" s="193">
        <v>29.7</v>
      </c>
      <c r="O147" s="194" t="s">
        <v>2053</v>
      </c>
      <c r="P147" s="195">
        <v>40.1</v>
      </c>
      <c r="Q147" s="230">
        <v>43101</v>
      </c>
      <c r="R147" s="230">
        <v>401768</v>
      </c>
    </row>
    <row r="148" spans="1:18" ht="37.700000000000003" customHeight="1">
      <c r="A148" s="16" t="s">
        <v>1434</v>
      </c>
      <c r="B148" s="16" t="s">
        <v>1435</v>
      </c>
      <c r="C148" s="10" t="s">
        <v>340</v>
      </c>
      <c r="D148" s="10" t="s">
        <v>934</v>
      </c>
      <c r="E148" s="110" t="s">
        <v>457</v>
      </c>
      <c r="F148" s="110" t="s">
        <v>2134</v>
      </c>
      <c r="G148" s="110" t="s">
        <v>3358</v>
      </c>
      <c r="H148" s="25"/>
      <c r="I148" s="25"/>
      <c r="J148" s="25"/>
      <c r="K148" s="5" t="s">
        <v>2471</v>
      </c>
      <c r="L148" s="5"/>
      <c r="M148" s="41">
        <v>52.3</v>
      </c>
      <c r="N148" s="69">
        <v>44.5</v>
      </c>
      <c r="O148" s="24" t="s">
        <v>2053</v>
      </c>
      <c r="P148" s="215">
        <v>60.1</v>
      </c>
      <c r="Q148" s="218">
        <v>43101</v>
      </c>
      <c r="R148" s="218">
        <v>401768</v>
      </c>
    </row>
    <row r="149" spans="1:18" ht="14.45" customHeight="1">
      <c r="A149" s="16" t="s">
        <v>1431</v>
      </c>
      <c r="B149" s="16" t="s">
        <v>1433</v>
      </c>
      <c r="C149" s="10" t="s">
        <v>341</v>
      </c>
      <c r="D149" s="10"/>
      <c r="E149" s="206" t="s">
        <v>34</v>
      </c>
      <c r="F149" s="206" t="s">
        <v>1585</v>
      </c>
      <c r="G149" s="206" t="s">
        <v>3359</v>
      </c>
      <c r="H149" s="25"/>
      <c r="I149" s="25"/>
      <c r="J149" s="25"/>
      <c r="K149" s="5"/>
      <c r="L149" s="5"/>
      <c r="M149" s="41"/>
      <c r="N149" s="69"/>
      <c r="O149" s="24"/>
      <c r="P149" s="215"/>
      <c r="Q149" s="218">
        <v>43101</v>
      </c>
      <c r="R149" s="218">
        <v>401768</v>
      </c>
    </row>
    <row r="150" spans="1:18" ht="37.700000000000003" customHeight="1">
      <c r="A150" s="16" t="s">
        <v>1434</v>
      </c>
      <c r="B150" s="16" t="s">
        <v>1435</v>
      </c>
      <c r="C150" s="191" t="s">
        <v>341</v>
      </c>
      <c r="D150" s="10" t="s">
        <v>935</v>
      </c>
      <c r="E150" s="25" t="s">
        <v>34</v>
      </c>
      <c r="F150" s="25" t="s">
        <v>1585</v>
      </c>
      <c r="G150" s="25" t="s">
        <v>3359</v>
      </c>
      <c r="H150" s="110" t="s">
        <v>809</v>
      </c>
      <c r="I150" s="25" t="s">
        <v>2135</v>
      </c>
      <c r="J150" s="110" t="s">
        <v>3360</v>
      </c>
      <c r="K150" s="5" t="s">
        <v>2471</v>
      </c>
      <c r="L150" s="5"/>
      <c r="M150" s="41">
        <v>366.1</v>
      </c>
      <c r="N150" s="69">
        <v>311.2</v>
      </c>
      <c r="O150" s="24" t="s">
        <v>2053</v>
      </c>
      <c r="P150" s="215">
        <v>421</v>
      </c>
      <c r="Q150" s="218">
        <v>43101</v>
      </c>
      <c r="R150" s="218">
        <v>401768</v>
      </c>
    </row>
    <row r="151" spans="1:18" ht="25.35" customHeight="1">
      <c r="A151" s="16" t="s">
        <v>1431</v>
      </c>
      <c r="B151" s="16" t="s">
        <v>1432</v>
      </c>
      <c r="C151" s="10" t="s">
        <v>342</v>
      </c>
      <c r="D151" s="10"/>
      <c r="E151" s="206" t="s">
        <v>54</v>
      </c>
      <c r="F151" s="206" t="s">
        <v>1586</v>
      </c>
      <c r="G151" s="206" t="s">
        <v>3361</v>
      </c>
      <c r="H151" s="25"/>
      <c r="I151" s="25"/>
      <c r="J151" s="25"/>
      <c r="K151" s="5"/>
      <c r="L151" s="5"/>
      <c r="M151" s="41"/>
      <c r="N151" s="69"/>
      <c r="O151" s="24"/>
      <c r="P151" s="215"/>
      <c r="Q151" s="218">
        <v>43101</v>
      </c>
      <c r="R151" s="218">
        <v>401768</v>
      </c>
    </row>
    <row r="152" spans="1:18" ht="14.45" customHeight="1">
      <c r="A152" s="16" t="s">
        <v>1431</v>
      </c>
      <c r="B152" s="16" t="s">
        <v>1433</v>
      </c>
      <c r="C152" s="10" t="s">
        <v>343</v>
      </c>
      <c r="D152" s="10"/>
      <c r="E152" s="206" t="s">
        <v>55</v>
      </c>
      <c r="F152" s="206" t="s">
        <v>1477</v>
      </c>
      <c r="G152" s="206" t="s">
        <v>3362</v>
      </c>
      <c r="H152" s="25"/>
      <c r="I152" s="25"/>
      <c r="J152" s="25"/>
      <c r="K152" s="5"/>
      <c r="L152" s="5"/>
      <c r="M152" s="41"/>
      <c r="N152" s="69"/>
      <c r="O152" s="24"/>
      <c r="P152" s="215"/>
      <c r="Q152" s="218">
        <v>43101</v>
      </c>
      <c r="R152" s="218">
        <v>401768</v>
      </c>
    </row>
    <row r="153" spans="1:18" ht="63" customHeight="1">
      <c r="A153" s="16" t="s">
        <v>1434</v>
      </c>
      <c r="B153" s="16" t="s">
        <v>1435</v>
      </c>
      <c r="C153" s="10" t="s">
        <v>343</v>
      </c>
      <c r="D153" s="10" t="s">
        <v>936</v>
      </c>
      <c r="E153" s="25" t="s">
        <v>1469</v>
      </c>
      <c r="F153" s="25" t="s">
        <v>1587</v>
      </c>
      <c r="G153" s="25" t="s">
        <v>3363</v>
      </c>
      <c r="H153" s="110" t="s">
        <v>2555</v>
      </c>
      <c r="I153" s="25" t="s">
        <v>2136</v>
      </c>
      <c r="J153" s="110" t="s">
        <v>3364</v>
      </c>
      <c r="K153" s="5" t="s">
        <v>2471</v>
      </c>
      <c r="L153" s="5"/>
      <c r="M153" s="41">
        <v>36.6</v>
      </c>
      <c r="N153" s="69">
        <v>31.1</v>
      </c>
      <c r="O153" s="24" t="s">
        <v>2053</v>
      </c>
      <c r="P153" s="215">
        <v>42.1</v>
      </c>
      <c r="Q153" s="218">
        <v>43101</v>
      </c>
      <c r="R153" s="218">
        <v>401768</v>
      </c>
    </row>
    <row r="154" spans="1:18" ht="37.700000000000003" customHeight="1">
      <c r="A154" s="16" t="s">
        <v>1434</v>
      </c>
      <c r="B154" s="16" t="s">
        <v>1435</v>
      </c>
      <c r="C154" s="10" t="s">
        <v>343</v>
      </c>
      <c r="D154" s="10" t="s">
        <v>937</v>
      </c>
      <c r="E154" s="25" t="s">
        <v>1628</v>
      </c>
      <c r="F154" s="25" t="s">
        <v>3365</v>
      </c>
      <c r="G154" s="25" t="s">
        <v>3366</v>
      </c>
      <c r="H154" s="25" t="s">
        <v>1629</v>
      </c>
      <c r="I154" s="25" t="s">
        <v>1589</v>
      </c>
      <c r="J154" s="25" t="s">
        <v>3367</v>
      </c>
      <c r="K154" s="5" t="s">
        <v>2471</v>
      </c>
      <c r="L154" s="5"/>
      <c r="M154" s="41">
        <v>36.6</v>
      </c>
      <c r="N154" s="69">
        <v>31.1</v>
      </c>
      <c r="O154" s="24" t="s">
        <v>2053</v>
      </c>
      <c r="P154" s="215">
        <v>42.1</v>
      </c>
      <c r="Q154" s="218">
        <v>43101</v>
      </c>
      <c r="R154" s="218">
        <v>401768</v>
      </c>
    </row>
    <row r="155" spans="1:18" ht="126" customHeight="1">
      <c r="A155" s="16" t="s">
        <v>1434</v>
      </c>
      <c r="B155" s="16" t="s">
        <v>1435</v>
      </c>
      <c r="C155" s="10" t="s">
        <v>343</v>
      </c>
      <c r="D155" s="10" t="s">
        <v>938</v>
      </c>
      <c r="E155" s="110" t="s">
        <v>458</v>
      </c>
      <c r="F155" s="110" t="s">
        <v>1590</v>
      </c>
      <c r="G155" s="110" t="s">
        <v>3368</v>
      </c>
      <c r="H155" s="25" t="s">
        <v>816</v>
      </c>
      <c r="I155" s="25" t="s">
        <v>2137</v>
      </c>
      <c r="J155" s="25" t="s">
        <v>3369</v>
      </c>
      <c r="K155" s="5" t="s">
        <v>2471</v>
      </c>
      <c r="L155" s="5"/>
      <c r="M155" s="41">
        <v>45.3</v>
      </c>
      <c r="N155" s="69">
        <v>38.5</v>
      </c>
      <c r="O155" s="24" t="s">
        <v>2053</v>
      </c>
      <c r="P155" s="215">
        <v>52.1</v>
      </c>
      <c r="Q155" s="218">
        <v>43101</v>
      </c>
      <c r="R155" s="218">
        <v>401768</v>
      </c>
    </row>
    <row r="156" spans="1:18" ht="14.45" customHeight="1">
      <c r="A156" s="16" t="s">
        <v>1434</v>
      </c>
      <c r="B156" s="16" t="s">
        <v>1435</v>
      </c>
      <c r="C156" s="10" t="s">
        <v>343</v>
      </c>
      <c r="D156" s="10" t="s">
        <v>939</v>
      </c>
      <c r="E156" s="110" t="s">
        <v>56</v>
      </c>
      <c r="F156" s="110" t="s">
        <v>1591</v>
      </c>
      <c r="G156" s="110" t="s">
        <v>3370</v>
      </c>
      <c r="H156" s="110"/>
      <c r="I156" s="25"/>
      <c r="J156" s="110"/>
      <c r="K156" s="5" t="s">
        <v>2471</v>
      </c>
      <c r="L156" s="5"/>
      <c r="M156" s="41">
        <v>55.8</v>
      </c>
      <c r="N156" s="69">
        <v>47.4</v>
      </c>
      <c r="O156" s="24" t="s">
        <v>2053</v>
      </c>
      <c r="P156" s="215">
        <v>64.2</v>
      </c>
      <c r="Q156" s="218">
        <v>43101</v>
      </c>
      <c r="R156" s="218">
        <v>401768</v>
      </c>
    </row>
    <row r="157" spans="1:18" ht="14.45" customHeight="1">
      <c r="A157" s="16" t="s">
        <v>1434</v>
      </c>
      <c r="B157" s="16" t="s">
        <v>1435</v>
      </c>
      <c r="C157" s="10" t="s">
        <v>343</v>
      </c>
      <c r="D157" s="10" t="s">
        <v>940</v>
      </c>
      <c r="E157" s="110" t="s">
        <v>57</v>
      </c>
      <c r="F157" s="110" t="s">
        <v>1592</v>
      </c>
      <c r="G157" s="110" t="s">
        <v>3371</v>
      </c>
      <c r="H157" s="110"/>
      <c r="I157" s="25"/>
      <c r="J157" s="110"/>
      <c r="K157" s="5" t="s">
        <v>2471</v>
      </c>
      <c r="L157" s="5"/>
      <c r="M157" s="41">
        <v>48.8</v>
      </c>
      <c r="N157" s="69">
        <v>41.5</v>
      </c>
      <c r="O157" s="24" t="s">
        <v>2053</v>
      </c>
      <c r="P157" s="215">
        <v>56.1</v>
      </c>
      <c r="Q157" s="218">
        <v>43101</v>
      </c>
      <c r="R157" s="218">
        <v>401768</v>
      </c>
    </row>
    <row r="158" spans="1:18" ht="25.35" customHeight="1">
      <c r="A158" s="16" t="s">
        <v>1434</v>
      </c>
      <c r="B158" s="16" t="s">
        <v>1435</v>
      </c>
      <c r="C158" s="10" t="s">
        <v>343</v>
      </c>
      <c r="D158" s="10" t="s">
        <v>941</v>
      </c>
      <c r="E158" s="110" t="s">
        <v>459</v>
      </c>
      <c r="F158" s="110" t="s">
        <v>1593</v>
      </c>
      <c r="G158" s="110" t="s">
        <v>3372</v>
      </c>
      <c r="H158" s="110" t="s">
        <v>460</v>
      </c>
      <c r="I158" s="25" t="s">
        <v>2138</v>
      </c>
      <c r="J158" s="110" t="s">
        <v>3373</v>
      </c>
      <c r="K158" s="5" t="s">
        <v>2471</v>
      </c>
      <c r="L158" s="5"/>
      <c r="M158" s="41">
        <v>55.8</v>
      </c>
      <c r="N158" s="69">
        <v>47.4</v>
      </c>
      <c r="O158" s="24" t="s">
        <v>2053</v>
      </c>
      <c r="P158" s="215">
        <v>64.2</v>
      </c>
      <c r="Q158" s="218">
        <v>43101</v>
      </c>
      <c r="R158" s="218">
        <v>401768</v>
      </c>
    </row>
    <row r="159" spans="1:18" ht="37.700000000000003" customHeight="1">
      <c r="A159" s="16" t="s">
        <v>1434</v>
      </c>
      <c r="B159" s="16" t="s">
        <v>1435</v>
      </c>
      <c r="C159" s="10" t="s">
        <v>343</v>
      </c>
      <c r="D159" s="10" t="s">
        <v>942</v>
      </c>
      <c r="E159" s="110" t="s">
        <v>779</v>
      </c>
      <c r="F159" s="110" t="s">
        <v>1594</v>
      </c>
      <c r="G159" s="110" t="s">
        <v>3374</v>
      </c>
      <c r="H159" s="110" t="s">
        <v>461</v>
      </c>
      <c r="I159" s="25" t="s">
        <v>1595</v>
      </c>
      <c r="J159" s="110" t="s">
        <v>3375</v>
      </c>
      <c r="K159" s="5" t="s">
        <v>2471</v>
      </c>
      <c r="L159" s="5"/>
      <c r="M159" s="41">
        <v>115.1</v>
      </c>
      <c r="N159" s="69">
        <v>97.8</v>
      </c>
      <c r="O159" s="24" t="s">
        <v>2053</v>
      </c>
      <c r="P159" s="215">
        <v>132.4</v>
      </c>
      <c r="Q159" s="218">
        <v>43101</v>
      </c>
      <c r="R159" s="218">
        <v>401768</v>
      </c>
    </row>
    <row r="160" spans="1:18" ht="25.35" customHeight="1">
      <c r="A160" s="16" t="s">
        <v>1434</v>
      </c>
      <c r="B160" s="16" t="s">
        <v>1435</v>
      </c>
      <c r="C160" s="10" t="s">
        <v>343</v>
      </c>
      <c r="D160" s="10" t="s">
        <v>943</v>
      </c>
      <c r="E160" s="110" t="s">
        <v>463</v>
      </c>
      <c r="F160" s="110" t="s">
        <v>1596</v>
      </c>
      <c r="G160" s="110" t="s">
        <v>3376</v>
      </c>
      <c r="H160" s="110" t="s">
        <v>462</v>
      </c>
      <c r="I160" s="25" t="s">
        <v>1597</v>
      </c>
      <c r="J160" s="110" t="s">
        <v>3377</v>
      </c>
      <c r="K160" s="5" t="s">
        <v>2471</v>
      </c>
      <c r="L160" s="5"/>
      <c r="M160" s="41">
        <v>45.3</v>
      </c>
      <c r="N160" s="69">
        <v>38.5</v>
      </c>
      <c r="O160" s="24" t="s">
        <v>2053</v>
      </c>
      <c r="P160" s="215">
        <v>52.1</v>
      </c>
      <c r="Q160" s="218">
        <v>43101</v>
      </c>
      <c r="R160" s="218">
        <v>401768</v>
      </c>
    </row>
    <row r="161" spans="1:18" ht="37.700000000000003" customHeight="1">
      <c r="A161" s="16" t="s">
        <v>1434</v>
      </c>
      <c r="B161" s="16" t="s">
        <v>1435</v>
      </c>
      <c r="C161" s="10" t="s">
        <v>343</v>
      </c>
      <c r="D161" s="10" t="s">
        <v>944</v>
      </c>
      <c r="E161" s="110" t="s">
        <v>464</v>
      </c>
      <c r="F161" s="110" t="s">
        <v>1598</v>
      </c>
      <c r="G161" s="110" t="s">
        <v>3378</v>
      </c>
      <c r="H161" s="110" t="s">
        <v>717</v>
      </c>
      <c r="I161" s="25" t="s">
        <v>2139</v>
      </c>
      <c r="J161" s="110" t="s">
        <v>3379</v>
      </c>
      <c r="K161" s="5" t="s">
        <v>2471</v>
      </c>
      <c r="L161" s="5"/>
      <c r="M161" s="41">
        <v>33.1</v>
      </c>
      <c r="N161" s="69">
        <v>28.1</v>
      </c>
      <c r="O161" s="24" t="s">
        <v>2053</v>
      </c>
      <c r="P161" s="215">
        <v>38.1</v>
      </c>
      <c r="Q161" s="218">
        <v>43101</v>
      </c>
      <c r="R161" s="218">
        <v>401768</v>
      </c>
    </row>
    <row r="162" spans="1:18" ht="63" customHeight="1">
      <c r="A162" s="16" t="s">
        <v>1434</v>
      </c>
      <c r="B162" s="16" t="s">
        <v>1435</v>
      </c>
      <c r="C162" s="10" t="s">
        <v>343</v>
      </c>
      <c r="D162" s="10" t="s">
        <v>945</v>
      </c>
      <c r="E162" s="25" t="s">
        <v>465</v>
      </c>
      <c r="F162" s="25" t="s">
        <v>3135</v>
      </c>
      <c r="G162" s="25" t="s">
        <v>3380</v>
      </c>
      <c r="H162" s="25" t="s">
        <v>291</v>
      </c>
      <c r="I162" s="25" t="s">
        <v>2140</v>
      </c>
      <c r="J162" s="25" t="s">
        <v>3381</v>
      </c>
      <c r="K162" s="5" t="s">
        <v>2471</v>
      </c>
      <c r="L162" s="5"/>
      <c r="M162" s="41">
        <v>17.399999999999999</v>
      </c>
      <c r="N162" s="69">
        <v>14.8</v>
      </c>
      <c r="O162" s="24" t="s">
        <v>2053</v>
      </c>
      <c r="P162" s="215">
        <v>20</v>
      </c>
      <c r="Q162" s="218">
        <v>43101</v>
      </c>
      <c r="R162" s="218">
        <v>401768</v>
      </c>
    </row>
    <row r="163" spans="1:18" ht="14.45" customHeight="1">
      <c r="A163" s="16" t="s">
        <v>1431</v>
      </c>
      <c r="B163" s="16" t="s">
        <v>1433</v>
      </c>
      <c r="C163" s="10" t="s">
        <v>344</v>
      </c>
      <c r="D163" s="10"/>
      <c r="E163" s="206" t="s">
        <v>58</v>
      </c>
      <c r="F163" s="206" t="s">
        <v>1600</v>
      </c>
      <c r="G163" s="206" t="s">
        <v>3382</v>
      </c>
      <c r="H163" s="25"/>
      <c r="I163" s="25"/>
      <c r="J163" s="25"/>
      <c r="K163" s="5"/>
      <c r="L163" s="5"/>
      <c r="M163" s="41"/>
      <c r="N163" s="69"/>
      <c r="O163" s="24"/>
      <c r="P163" s="215"/>
      <c r="Q163" s="218">
        <v>43101</v>
      </c>
      <c r="R163" s="218">
        <v>401768</v>
      </c>
    </row>
    <row r="164" spans="1:18" ht="63" customHeight="1">
      <c r="A164" s="16" t="s">
        <v>1434</v>
      </c>
      <c r="B164" s="16" t="s">
        <v>1435</v>
      </c>
      <c r="C164" s="10" t="s">
        <v>344</v>
      </c>
      <c r="D164" s="10" t="s">
        <v>946</v>
      </c>
      <c r="E164" s="25" t="s">
        <v>466</v>
      </c>
      <c r="F164" s="25" t="s">
        <v>2141</v>
      </c>
      <c r="G164" s="25" t="s">
        <v>3383</v>
      </c>
      <c r="H164" s="110" t="s">
        <v>1989</v>
      </c>
      <c r="I164" s="25" t="s">
        <v>2464</v>
      </c>
      <c r="J164" s="110" t="s">
        <v>3384</v>
      </c>
      <c r="K164" s="5" t="s">
        <v>2471</v>
      </c>
      <c r="L164" s="5"/>
      <c r="M164" s="41">
        <v>80.2</v>
      </c>
      <c r="N164" s="69">
        <v>68.2</v>
      </c>
      <c r="O164" s="24" t="s">
        <v>2053</v>
      </c>
      <c r="P164" s="215">
        <v>92.2</v>
      </c>
      <c r="Q164" s="218">
        <v>43101</v>
      </c>
      <c r="R164" s="218">
        <v>401768</v>
      </c>
    </row>
    <row r="165" spans="1:18" ht="25.35" customHeight="1">
      <c r="A165" s="16" t="s">
        <v>1434</v>
      </c>
      <c r="B165" s="16" t="s">
        <v>1435</v>
      </c>
      <c r="C165" s="10" t="s">
        <v>344</v>
      </c>
      <c r="D165" s="10" t="s">
        <v>947</v>
      </c>
      <c r="E165" s="25" t="s">
        <v>467</v>
      </c>
      <c r="F165" s="25" t="s">
        <v>1601</v>
      </c>
      <c r="G165" s="25" t="s">
        <v>3385</v>
      </c>
      <c r="H165" s="25" t="s">
        <v>59</v>
      </c>
      <c r="I165" s="25" t="s">
        <v>2142</v>
      </c>
      <c r="J165" s="25" t="s">
        <v>3386</v>
      </c>
      <c r="K165" s="5" t="s">
        <v>2471</v>
      </c>
      <c r="L165" s="5"/>
      <c r="M165" s="41">
        <v>139.5</v>
      </c>
      <c r="N165" s="69">
        <v>118.6</v>
      </c>
      <c r="O165" s="24" t="s">
        <v>2053</v>
      </c>
      <c r="P165" s="215">
        <v>160.4</v>
      </c>
      <c r="Q165" s="218">
        <v>43101</v>
      </c>
      <c r="R165" s="218">
        <v>401768</v>
      </c>
    </row>
    <row r="166" spans="1:18" ht="25.35" customHeight="1">
      <c r="A166" s="16" t="s">
        <v>1434</v>
      </c>
      <c r="B166" s="16" t="s">
        <v>1435</v>
      </c>
      <c r="C166" s="10" t="s">
        <v>344</v>
      </c>
      <c r="D166" s="10" t="s">
        <v>948</v>
      </c>
      <c r="E166" s="25" t="s">
        <v>1426</v>
      </c>
      <c r="F166" s="25" t="s">
        <v>2617</v>
      </c>
      <c r="G166" s="25" t="s">
        <v>3387</v>
      </c>
      <c r="H166" s="110" t="s">
        <v>2527</v>
      </c>
      <c r="I166" s="25" t="s">
        <v>2616</v>
      </c>
      <c r="J166" s="110" t="s">
        <v>3388</v>
      </c>
      <c r="K166" s="5" t="s">
        <v>2471</v>
      </c>
      <c r="L166" s="5"/>
      <c r="M166" s="41">
        <v>36.6</v>
      </c>
      <c r="N166" s="69">
        <v>31.1</v>
      </c>
      <c r="O166" s="24" t="s">
        <v>2053</v>
      </c>
      <c r="P166" s="215">
        <v>42.1</v>
      </c>
      <c r="Q166" s="218">
        <v>43101</v>
      </c>
      <c r="R166" s="218">
        <v>401768</v>
      </c>
    </row>
    <row r="167" spans="1:18" ht="25.35" customHeight="1">
      <c r="A167" s="16" t="s">
        <v>1431</v>
      </c>
      <c r="B167" s="16" t="s">
        <v>1433</v>
      </c>
      <c r="C167" s="10" t="s">
        <v>345</v>
      </c>
      <c r="D167" s="10"/>
      <c r="E167" s="206" t="s">
        <v>60</v>
      </c>
      <c r="F167" s="206" t="s">
        <v>1602</v>
      </c>
      <c r="G167" s="206" t="s">
        <v>3389</v>
      </c>
      <c r="H167" s="25" t="s">
        <v>308</v>
      </c>
      <c r="I167" s="25" t="s">
        <v>2143</v>
      </c>
      <c r="J167" s="25" t="s">
        <v>3390</v>
      </c>
      <c r="K167" s="5"/>
      <c r="L167" s="5"/>
      <c r="M167" s="41"/>
      <c r="N167" s="69"/>
      <c r="O167" s="24"/>
      <c r="P167" s="215"/>
      <c r="Q167" s="218">
        <v>43101</v>
      </c>
      <c r="R167" s="218">
        <v>401768</v>
      </c>
    </row>
    <row r="168" spans="1:18" ht="25.35" customHeight="1">
      <c r="A168" s="16" t="s">
        <v>1434</v>
      </c>
      <c r="B168" s="16" t="s">
        <v>1435</v>
      </c>
      <c r="C168" s="10" t="s">
        <v>345</v>
      </c>
      <c r="D168" s="10" t="s">
        <v>949</v>
      </c>
      <c r="E168" s="25" t="s">
        <v>468</v>
      </c>
      <c r="F168" s="25" t="s">
        <v>1603</v>
      </c>
      <c r="G168" s="25" t="s">
        <v>3000</v>
      </c>
      <c r="H168" s="25" t="s">
        <v>19</v>
      </c>
      <c r="I168" s="25" t="s">
        <v>1526</v>
      </c>
      <c r="J168" s="25" t="s">
        <v>2988</v>
      </c>
      <c r="K168" s="5" t="s">
        <v>2471</v>
      </c>
      <c r="L168" s="5"/>
      <c r="M168" s="41">
        <v>104.6</v>
      </c>
      <c r="N168" s="69">
        <v>88.9</v>
      </c>
      <c r="O168" s="24" t="s">
        <v>2053</v>
      </c>
      <c r="P168" s="215">
        <v>120.3</v>
      </c>
      <c r="Q168" s="218">
        <v>43101</v>
      </c>
      <c r="R168" s="218">
        <v>401768</v>
      </c>
    </row>
    <row r="169" spans="1:18" ht="88.35" customHeight="1">
      <c r="A169" s="16" t="s">
        <v>1434</v>
      </c>
      <c r="B169" s="16" t="s">
        <v>1435</v>
      </c>
      <c r="C169" s="10" t="s">
        <v>345</v>
      </c>
      <c r="D169" s="10" t="s">
        <v>950</v>
      </c>
      <c r="E169" s="25" t="s">
        <v>469</v>
      </c>
      <c r="F169" s="25" t="s">
        <v>1604</v>
      </c>
      <c r="G169" s="25" t="s">
        <v>3391</v>
      </c>
      <c r="H169" s="25" t="s">
        <v>780</v>
      </c>
      <c r="I169" s="25" t="s">
        <v>1976</v>
      </c>
      <c r="J169" s="25" t="s">
        <v>3392</v>
      </c>
      <c r="K169" s="5" t="s">
        <v>2471</v>
      </c>
      <c r="L169" s="5"/>
      <c r="M169" s="41">
        <v>275.39999999999998</v>
      </c>
      <c r="N169" s="69">
        <v>234.1</v>
      </c>
      <c r="O169" s="24" t="s">
        <v>2053</v>
      </c>
      <c r="P169" s="215">
        <v>316.7</v>
      </c>
      <c r="Q169" s="218">
        <v>43101</v>
      </c>
      <c r="R169" s="218">
        <v>401768</v>
      </c>
    </row>
    <row r="170" spans="1:18" ht="25.35" customHeight="1">
      <c r="A170" s="16" t="s">
        <v>1434</v>
      </c>
      <c r="B170" s="16" t="s">
        <v>1435</v>
      </c>
      <c r="C170" s="10" t="s">
        <v>345</v>
      </c>
      <c r="D170" s="10" t="s">
        <v>951</v>
      </c>
      <c r="E170" s="110" t="s">
        <v>470</v>
      </c>
      <c r="F170" s="110" t="s">
        <v>1605</v>
      </c>
      <c r="G170" s="110" t="s">
        <v>3393</v>
      </c>
      <c r="H170" s="25" t="s">
        <v>19</v>
      </c>
      <c r="I170" s="25" t="s">
        <v>1526</v>
      </c>
      <c r="J170" s="25" t="s">
        <v>2988</v>
      </c>
      <c r="K170" s="5" t="s">
        <v>2471</v>
      </c>
      <c r="L170" s="5"/>
      <c r="M170" s="41">
        <v>303.3</v>
      </c>
      <c r="N170" s="69">
        <v>257.8</v>
      </c>
      <c r="O170" s="24" t="s">
        <v>2053</v>
      </c>
      <c r="P170" s="215">
        <v>348.8</v>
      </c>
      <c r="Q170" s="218">
        <v>43101</v>
      </c>
      <c r="R170" s="218">
        <v>401768</v>
      </c>
    </row>
    <row r="171" spans="1:18" ht="37.700000000000003" customHeight="1">
      <c r="A171" s="16" t="s">
        <v>1434</v>
      </c>
      <c r="B171" s="16" t="s">
        <v>1435</v>
      </c>
      <c r="C171" s="10" t="s">
        <v>345</v>
      </c>
      <c r="D171" s="10" t="s">
        <v>952</v>
      </c>
      <c r="E171" s="25" t="s">
        <v>471</v>
      </c>
      <c r="F171" s="25" t="s">
        <v>1606</v>
      </c>
      <c r="G171" s="25" t="s">
        <v>3394</v>
      </c>
      <c r="H171" s="110" t="s">
        <v>810</v>
      </c>
      <c r="I171" s="25" t="s">
        <v>1607</v>
      </c>
      <c r="J171" s="110" t="s">
        <v>3395</v>
      </c>
      <c r="K171" s="5" t="s">
        <v>2471</v>
      </c>
      <c r="L171" s="9"/>
      <c r="M171" s="41">
        <v>477.7</v>
      </c>
      <c r="N171" s="69">
        <v>406</v>
      </c>
      <c r="O171" s="24" t="s">
        <v>2053</v>
      </c>
      <c r="P171" s="215">
        <v>549.4</v>
      </c>
      <c r="Q171" s="218">
        <v>43101</v>
      </c>
      <c r="R171" s="218">
        <v>401768</v>
      </c>
    </row>
    <row r="172" spans="1:18" ht="37.700000000000003" customHeight="1">
      <c r="A172" s="16" t="s">
        <v>1434</v>
      </c>
      <c r="B172" s="16" t="s">
        <v>1435</v>
      </c>
      <c r="C172" s="10" t="s">
        <v>345</v>
      </c>
      <c r="D172" s="10" t="s">
        <v>953</v>
      </c>
      <c r="E172" s="25" t="s">
        <v>472</v>
      </c>
      <c r="F172" s="25" t="s">
        <v>2618</v>
      </c>
      <c r="G172" s="25" t="s">
        <v>3396</v>
      </c>
      <c r="H172" s="25" t="s">
        <v>811</v>
      </c>
      <c r="I172" s="25" t="s">
        <v>1608</v>
      </c>
      <c r="J172" s="25" t="s">
        <v>3397</v>
      </c>
      <c r="K172" s="5" t="s">
        <v>2471</v>
      </c>
      <c r="L172" s="5"/>
      <c r="M172" s="41">
        <v>122</v>
      </c>
      <c r="N172" s="69">
        <v>103.7</v>
      </c>
      <c r="O172" s="24" t="s">
        <v>2053</v>
      </c>
      <c r="P172" s="215">
        <v>140.30000000000001</v>
      </c>
      <c r="Q172" s="218">
        <v>43101</v>
      </c>
      <c r="R172" s="218">
        <v>401768</v>
      </c>
    </row>
    <row r="173" spans="1:18" ht="25.35" customHeight="1">
      <c r="A173" s="16" t="s">
        <v>1434</v>
      </c>
      <c r="B173" s="16" t="s">
        <v>1435</v>
      </c>
      <c r="C173" s="10" t="s">
        <v>345</v>
      </c>
      <c r="D173" s="10" t="s">
        <v>1359</v>
      </c>
      <c r="E173" s="25" t="s">
        <v>1378</v>
      </c>
      <c r="F173" s="25" t="s">
        <v>2424</v>
      </c>
      <c r="G173" s="25" t="s">
        <v>3398</v>
      </c>
      <c r="H173" s="25"/>
      <c r="I173" s="25"/>
      <c r="J173" s="25"/>
      <c r="K173" s="5" t="s">
        <v>2471</v>
      </c>
      <c r="L173" s="5"/>
      <c r="M173" s="41">
        <v>125.5</v>
      </c>
      <c r="N173" s="69">
        <v>106.7</v>
      </c>
      <c r="O173" s="24" t="s">
        <v>2053</v>
      </c>
      <c r="P173" s="215">
        <v>144.30000000000001</v>
      </c>
      <c r="Q173" s="218">
        <v>43101</v>
      </c>
      <c r="R173" s="218">
        <v>401768</v>
      </c>
    </row>
    <row r="174" spans="1:18" ht="37.700000000000003" customHeight="1">
      <c r="A174" s="16" t="s">
        <v>1434</v>
      </c>
      <c r="B174" s="16" t="s">
        <v>1435</v>
      </c>
      <c r="C174" s="10" t="s">
        <v>345</v>
      </c>
      <c r="D174" s="10" t="s">
        <v>954</v>
      </c>
      <c r="E174" s="110" t="s">
        <v>718</v>
      </c>
      <c r="F174" s="110" t="s">
        <v>2144</v>
      </c>
      <c r="G174" s="110" t="s">
        <v>3001</v>
      </c>
      <c r="H174" s="110"/>
      <c r="I174" s="25"/>
      <c r="J174" s="110"/>
      <c r="K174" s="5" t="s">
        <v>2471</v>
      </c>
      <c r="L174" s="5"/>
      <c r="M174" s="41">
        <v>118.5</v>
      </c>
      <c r="N174" s="69">
        <v>100.7</v>
      </c>
      <c r="O174" s="24" t="s">
        <v>2053</v>
      </c>
      <c r="P174" s="215">
        <v>136.30000000000001</v>
      </c>
      <c r="Q174" s="218">
        <v>43101</v>
      </c>
      <c r="R174" s="218">
        <v>401768</v>
      </c>
    </row>
    <row r="175" spans="1:18" ht="37.700000000000003" customHeight="1">
      <c r="A175" s="16" t="s">
        <v>1434</v>
      </c>
      <c r="B175" s="16" t="s">
        <v>1435</v>
      </c>
      <c r="C175" s="10" t="s">
        <v>345</v>
      </c>
      <c r="D175" s="10" t="s">
        <v>955</v>
      </c>
      <c r="E175" s="110" t="s">
        <v>632</v>
      </c>
      <c r="F175" s="110" t="s">
        <v>2145</v>
      </c>
      <c r="G175" s="110" t="s">
        <v>3002</v>
      </c>
      <c r="H175" s="25" t="s">
        <v>19</v>
      </c>
      <c r="I175" s="25" t="s">
        <v>1526</v>
      </c>
      <c r="J175" s="25" t="s">
        <v>2988</v>
      </c>
      <c r="K175" s="5" t="s">
        <v>2471</v>
      </c>
      <c r="L175" s="5"/>
      <c r="M175" s="41">
        <v>195.2</v>
      </c>
      <c r="N175" s="69">
        <v>165.9</v>
      </c>
      <c r="O175" s="24" t="s">
        <v>2053</v>
      </c>
      <c r="P175" s="215">
        <v>224.5</v>
      </c>
      <c r="Q175" s="218">
        <v>43101</v>
      </c>
      <c r="R175" s="218">
        <v>401768</v>
      </c>
    </row>
    <row r="176" spans="1:18" ht="37.700000000000003" customHeight="1">
      <c r="A176" s="16" t="s">
        <v>1434</v>
      </c>
      <c r="B176" s="16" t="s">
        <v>1435</v>
      </c>
      <c r="C176" s="10" t="s">
        <v>345</v>
      </c>
      <c r="D176" s="10" t="s">
        <v>1379</v>
      </c>
      <c r="E176" s="25" t="s">
        <v>1390</v>
      </c>
      <c r="F176" s="25" t="s">
        <v>1609</v>
      </c>
      <c r="G176" s="25" t="s">
        <v>1390</v>
      </c>
      <c r="H176" s="110" t="s">
        <v>281</v>
      </c>
      <c r="I176" s="25" t="s">
        <v>1610</v>
      </c>
      <c r="J176" s="110" t="s">
        <v>3399</v>
      </c>
      <c r="K176" s="5" t="s">
        <v>2471</v>
      </c>
      <c r="L176" s="5"/>
      <c r="M176" s="41">
        <v>345.2</v>
      </c>
      <c r="N176" s="69">
        <v>293.39999999999998</v>
      </c>
      <c r="O176" s="24" t="s">
        <v>2053</v>
      </c>
      <c r="P176" s="215">
        <v>397</v>
      </c>
      <c r="Q176" s="218">
        <v>43101</v>
      </c>
      <c r="R176" s="218">
        <v>401768</v>
      </c>
    </row>
    <row r="177" spans="1:18" ht="25.35" customHeight="1">
      <c r="A177" s="16" t="s">
        <v>1431</v>
      </c>
      <c r="B177" s="16" t="s">
        <v>1433</v>
      </c>
      <c r="C177" s="10" t="s">
        <v>346</v>
      </c>
      <c r="D177" s="10"/>
      <c r="E177" s="206" t="s">
        <v>61</v>
      </c>
      <c r="F177" s="206" t="s">
        <v>1611</v>
      </c>
      <c r="G177" s="206" t="s">
        <v>3400</v>
      </c>
      <c r="H177" s="25"/>
      <c r="I177" s="25"/>
      <c r="J177" s="25"/>
      <c r="K177" s="5"/>
      <c r="L177" s="5"/>
      <c r="M177" s="41"/>
      <c r="N177" s="69"/>
      <c r="O177" s="24"/>
      <c r="P177" s="215"/>
      <c r="Q177" s="218">
        <v>43101</v>
      </c>
      <c r="R177" s="218">
        <v>401768</v>
      </c>
    </row>
    <row r="178" spans="1:18" ht="25.35" customHeight="1">
      <c r="A178" s="16" t="s">
        <v>1434</v>
      </c>
      <c r="B178" s="16" t="s">
        <v>1435</v>
      </c>
      <c r="C178" s="10" t="s">
        <v>346</v>
      </c>
      <c r="D178" s="10" t="s">
        <v>956</v>
      </c>
      <c r="E178" s="110" t="s">
        <v>781</v>
      </c>
      <c r="F178" s="110" t="s">
        <v>1612</v>
      </c>
      <c r="G178" s="110" t="s">
        <v>3401</v>
      </c>
      <c r="H178" s="110" t="s">
        <v>473</v>
      </c>
      <c r="I178" s="25" t="s">
        <v>1613</v>
      </c>
      <c r="J178" s="110" t="s">
        <v>3402</v>
      </c>
      <c r="K178" s="5" t="s">
        <v>2471</v>
      </c>
      <c r="L178" s="5"/>
      <c r="M178" s="41">
        <v>48.8</v>
      </c>
      <c r="N178" s="69">
        <v>41.5</v>
      </c>
      <c r="O178" s="24" t="s">
        <v>2053</v>
      </c>
      <c r="P178" s="215">
        <v>56.1</v>
      </c>
      <c r="Q178" s="218">
        <v>43101</v>
      </c>
      <c r="R178" s="218">
        <v>401768</v>
      </c>
    </row>
    <row r="179" spans="1:18" ht="25.35" customHeight="1">
      <c r="A179" s="16" t="s">
        <v>1434</v>
      </c>
      <c r="B179" s="16" t="s">
        <v>1435</v>
      </c>
      <c r="C179" s="10" t="s">
        <v>346</v>
      </c>
      <c r="D179" s="10" t="s">
        <v>957</v>
      </c>
      <c r="E179" s="110" t="s">
        <v>474</v>
      </c>
      <c r="F179" s="110" t="s">
        <v>1614</v>
      </c>
      <c r="G179" s="110" t="s">
        <v>3403</v>
      </c>
      <c r="H179" s="110" t="s">
        <v>2532</v>
      </c>
      <c r="I179" s="25" t="s">
        <v>2658</v>
      </c>
      <c r="J179" s="110" t="s">
        <v>3404</v>
      </c>
      <c r="K179" s="5" t="s">
        <v>2471</v>
      </c>
      <c r="L179" s="5"/>
      <c r="M179" s="41">
        <v>94.1</v>
      </c>
      <c r="N179" s="69">
        <v>80</v>
      </c>
      <c r="O179" s="24" t="s">
        <v>2053</v>
      </c>
      <c r="P179" s="215">
        <v>108.2</v>
      </c>
      <c r="Q179" s="218">
        <v>43101</v>
      </c>
      <c r="R179" s="218">
        <v>401768</v>
      </c>
    </row>
    <row r="180" spans="1:18" ht="37.700000000000003" customHeight="1">
      <c r="A180" s="16" t="s">
        <v>1434</v>
      </c>
      <c r="B180" s="16" t="s">
        <v>1435</v>
      </c>
      <c r="C180" s="10" t="s">
        <v>346</v>
      </c>
      <c r="D180" s="10" t="s">
        <v>958</v>
      </c>
      <c r="E180" s="110" t="s">
        <v>475</v>
      </c>
      <c r="F180" s="110" t="s">
        <v>1615</v>
      </c>
      <c r="G180" s="110" t="s">
        <v>3405</v>
      </c>
      <c r="H180" s="110"/>
      <c r="I180" s="25"/>
      <c r="J180" s="110"/>
      <c r="K180" s="5" t="s">
        <v>2471</v>
      </c>
      <c r="L180" s="5"/>
      <c r="M180" s="41">
        <v>41.8</v>
      </c>
      <c r="N180" s="69">
        <v>35.5</v>
      </c>
      <c r="O180" s="24" t="s">
        <v>2053</v>
      </c>
      <c r="P180" s="215">
        <v>48.1</v>
      </c>
      <c r="Q180" s="218">
        <v>43101</v>
      </c>
      <c r="R180" s="218">
        <v>401768</v>
      </c>
    </row>
    <row r="181" spans="1:18" ht="63" customHeight="1">
      <c r="A181" s="16" t="s">
        <v>1434</v>
      </c>
      <c r="B181" s="16" t="s">
        <v>1435</v>
      </c>
      <c r="C181" s="10" t="s">
        <v>346</v>
      </c>
      <c r="D181" s="10" t="s">
        <v>959</v>
      </c>
      <c r="E181" s="25" t="s">
        <v>1427</v>
      </c>
      <c r="F181" s="25" t="s">
        <v>1616</v>
      </c>
      <c r="G181" s="25" t="s">
        <v>3406</v>
      </c>
      <c r="H181" s="110" t="s">
        <v>294</v>
      </c>
      <c r="I181" s="25" t="s">
        <v>2631</v>
      </c>
      <c r="J181" s="110" t="s">
        <v>3154</v>
      </c>
      <c r="K181" s="5" t="s">
        <v>2471</v>
      </c>
      <c r="L181" s="5"/>
      <c r="M181" s="41">
        <v>36.6</v>
      </c>
      <c r="N181" s="69">
        <v>31.1</v>
      </c>
      <c r="O181" s="24" t="s">
        <v>2053</v>
      </c>
      <c r="P181" s="215">
        <v>42.1</v>
      </c>
      <c r="Q181" s="218">
        <v>43101</v>
      </c>
      <c r="R181" s="218">
        <v>401768</v>
      </c>
    </row>
    <row r="182" spans="1:18" ht="14.45" customHeight="1">
      <c r="A182" s="16" t="s">
        <v>1431</v>
      </c>
      <c r="B182" s="16" t="s">
        <v>1433</v>
      </c>
      <c r="C182" s="10" t="s">
        <v>347</v>
      </c>
      <c r="D182" s="10"/>
      <c r="E182" s="206" t="s">
        <v>62</v>
      </c>
      <c r="F182" s="206" t="s">
        <v>1617</v>
      </c>
      <c r="G182" s="206" t="s">
        <v>3407</v>
      </c>
      <c r="H182" s="25"/>
      <c r="I182" s="25"/>
      <c r="J182" s="25"/>
      <c r="K182" s="5"/>
      <c r="L182" s="5"/>
      <c r="M182" s="41"/>
      <c r="N182" s="69"/>
      <c r="O182" s="24"/>
      <c r="P182" s="215"/>
      <c r="Q182" s="218">
        <v>43101</v>
      </c>
      <c r="R182" s="218">
        <v>401768</v>
      </c>
    </row>
    <row r="183" spans="1:18" ht="14.45" customHeight="1">
      <c r="A183" s="16" t="s">
        <v>1434</v>
      </c>
      <c r="B183" s="16" t="s">
        <v>1435</v>
      </c>
      <c r="C183" s="10" t="s">
        <v>347</v>
      </c>
      <c r="D183" s="10" t="s">
        <v>960</v>
      </c>
      <c r="E183" s="110" t="s">
        <v>1630</v>
      </c>
      <c r="F183" s="110" t="s">
        <v>1618</v>
      </c>
      <c r="G183" s="110" t="s">
        <v>3408</v>
      </c>
      <c r="H183" s="110"/>
      <c r="I183" s="25"/>
      <c r="J183" s="110"/>
      <c r="K183" s="5" t="s">
        <v>2471</v>
      </c>
      <c r="L183" s="5"/>
      <c r="M183" s="41">
        <v>55.8</v>
      </c>
      <c r="N183" s="69">
        <v>47.4</v>
      </c>
      <c r="O183" s="24" t="s">
        <v>2053</v>
      </c>
      <c r="P183" s="215">
        <v>64.2</v>
      </c>
      <c r="Q183" s="218">
        <v>43101</v>
      </c>
      <c r="R183" s="218">
        <v>401768</v>
      </c>
    </row>
    <row r="184" spans="1:18" ht="25.35" customHeight="1">
      <c r="A184" s="16" t="s">
        <v>1434</v>
      </c>
      <c r="B184" s="16" t="s">
        <v>1435</v>
      </c>
      <c r="C184" s="10" t="s">
        <v>347</v>
      </c>
      <c r="D184" s="10" t="s">
        <v>961</v>
      </c>
      <c r="E184" s="25" t="s">
        <v>1470</v>
      </c>
      <c r="F184" s="25" t="s">
        <v>2146</v>
      </c>
      <c r="G184" s="25" t="s">
        <v>3409</v>
      </c>
      <c r="H184" s="25" t="s">
        <v>2528</v>
      </c>
      <c r="I184" s="25" t="s">
        <v>2659</v>
      </c>
      <c r="J184" s="25" t="s">
        <v>3410</v>
      </c>
      <c r="K184" s="5" t="s">
        <v>2471</v>
      </c>
      <c r="L184" s="5"/>
      <c r="M184" s="41">
        <v>36.6</v>
      </c>
      <c r="N184" s="69">
        <v>31.1</v>
      </c>
      <c r="O184" s="24" t="s">
        <v>2053</v>
      </c>
      <c r="P184" s="215">
        <v>42.1</v>
      </c>
      <c r="Q184" s="218">
        <v>43101</v>
      </c>
      <c r="R184" s="218">
        <v>401768</v>
      </c>
    </row>
    <row r="185" spans="1:18" ht="25.35" customHeight="1">
      <c r="A185" s="16" t="s">
        <v>1431</v>
      </c>
      <c r="B185" s="16" t="s">
        <v>1432</v>
      </c>
      <c r="C185" s="10" t="s">
        <v>348</v>
      </c>
      <c r="D185" s="10"/>
      <c r="E185" s="206" t="s">
        <v>63</v>
      </c>
      <c r="F185" s="206" t="s">
        <v>1893</v>
      </c>
      <c r="G185" s="206" t="s">
        <v>3411</v>
      </c>
      <c r="H185" s="25"/>
      <c r="I185" s="25"/>
      <c r="J185" s="25"/>
      <c r="K185" s="5"/>
      <c r="L185" s="5"/>
      <c r="M185" s="41"/>
      <c r="N185" s="69"/>
      <c r="O185" s="24"/>
      <c r="P185" s="215"/>
      <c r="Q185" s="218">
        <v>43101</v>
      </c>
      <c r="R185" s="218">
        <v>401768</v>
      </c>
    </row>
    <row r="186" spans="1:18" ht="25.35" customHeight="1">
      <c r="A186" s="10" t="s">
        <v>1431</v>
      </c>
      <c r="B186" s="16" t="s">
        <v>1433</v>
      </c>
      <c r="C186" s="10" t="s">
        <v>349</v>
      </c>
      <c r="D186" s="10"/>
      <c r="E186" s="206" t="s">
        <v>64</v>
      </c>
      <c r="F186" s="206" t="s">
        <v>1894</v>
      </c>
      <c r="G186" s="206" t="s">
        <v>3412</v>
      </c>
      <c r="H186" s="25" t="s">
        <v>2513</v>
      </c>
      <c r="I186" s="25" t="s">
        <v>2518</v>
      </c>
      <c r="J186" s="25" t="s">
        <v>3413</v>
      </c>
      <c r="K186" s="5"/>
      <c r="L186" s="5"/>
      <c r="M186" s="41"/>
      <c r="N186" s="69"/>
      <c r="O186" s="24"/>
      <c r="P186" s="215"/>
      <c r="Q186" s="218">
        <v>43101</v>
      </c>
      <c r="R186" s="218">
        <v>401768</v>
      </c>
    </row>
    <row r="187" spans="1:18" ht="14.45" customHeight="1">
      <c r="A187" s="16" t="s">
        <v>1434</v>
      </c>
      <c r="B187" s="16" t="s">
        <v>1435</v>
      </c>
      <c r="C187" s="10" t="s">
        <v>349</v>
      </c>
      <c r="D187" s="10" t="s">
        <v>962</v>
      </c>
      <c r="E187" s="110" t="s">
        <v>476</v>
      </c>
      <c r="F187" s="110" t="s">
        <v>1895</v>
      </c>
      <c r="G187" s="110" t="s">
        <v>3414</v>
      </c>
      <c r="H187" s="110" t="s">
        <v>186</v>
      </c>
      <c r="I187" s="25" t="s">
        <v>1762</v>
      </c>
      <c r="J187" s="110" t="s">
        <v>3415</v>
      </c>
      <c r="K187" s="5" t="s">
        <v>2471</v>
      </c>
      <c r="L187" s="5"/>
      <c r="M187" s="41">
        <v>52.3</v>
      </c>
      <c r="N187" s="69">
        <v>44.5</v>
      </c>
      <c r="O187" s="24" t="s">
        <v>2053</v>
      </c>
      <c r="P187" s="215">
        <v>60.1</v>
      </c>
      <c r="Q187" s="218">
        <v>43101</v>
      </c>
      <c r="R187" s="218">
        <v>401768</v>
      </c>
    </row>
    <row r="188" spans="1:18" ht="14.45" customHeight="1">
      <c r="A188" s="16" t="s">
        <v>1434</v>
      </c>
      <c r="B188" s="16" t="s">
        <v>1435</v>
      </c>
      <c r="C188" s="10" t="s">
        <v>349</v>
      </c>
      <c r="D188" s="10" t="s">
        <v>963</v>
      </c>
      <c r="E188" s="110" t="s">
        <v>477</v>
      </c>
      <c r="F188" s="110" t="s">
        <v>1896</v>
      </c>
      <c r="G188" s="110" t="s">
        <v>3003</v>
      </c>
      <c r="H188" s="110" t="s">
        <v>186</v>
      </c>
      <c r="I188" s="25" t="s">
        <v>1762</v>
      </c>
      <c r="J188" s="110" t="s">
        <v>3415</v>
      </c>
      <c r="K188" s="5" t="s">
        <v>2471</v>
      </c>
      <c r="L188" s="5"/>
      <c r="M188" s="41">
        <v>104.6</v>
      </c>
      <c r="N188" s="69">
        <v>88.9</v>
      </c>
      <c r="O188" s="24" t="s">
        <v>2053</v>
      </c>
      <c r="P188" s="215">
        <v>120.3</v>
      </c>
      <c r="Q188" s="218">
        <v>43101</v>
      </c>
      <c r="R188" s="218">
        <v>401768</v>
      </c>
    </row>
    <row r="189" spans="1:18" ht="14.45" customHeight="1">
      <c r="A189" s="16" t="s">
        <v>1434</v>
      </c>
      <c r="B189" s="16" t="s">
        <v>1435</v>
      </c>
      <c r="C189" s="10" t="s">
        <v>349</v>
      </c>
      <c r="D189" s="10" t="s">
        <v>964</v>
      </c>
      <c r="E189" s="110" t="s">
        <v>65</v>
      </c>
      <c r="F189" s="110" t="s">
        <v>1897</v>
      </c>
      <c r="G189" s="110" t="s">
        <v>3416</v>
      </c>
      <c r="H189" s="110" t="s">
        <v>186</v>
      </c>
      <c r="I189" s="25" t="s">
        <v>1762</v>
      </c>
      <c r="J189" s="110" t="s">
        <v>3415</v>
      </c>
      <c r="K189" s="5" t="s">
        <v>2471</v>
      </c>
      <c r="L189" s="5"/>
      <c r="M189" s="41">
        <v>136</v>
      </c>
      <c r="N189" s="69">
        <v>115.6</v>
      </c>
      <c r="O189" s="24" t="s">
        <v>2053</v>
      </c>
      <c r="P189" s="215">
        <v>156.4</v>
      </c>
      <c r="Q189" s="218">
        <v>43101</v>
      </c>
      <c r="R189" s="218">
        <v>401768</v>
      </c>
    </row>
    <row r="190" spans="1:18" ht="50.45" customHeight="1">
      <c r="A190" s="16" t="s">
        <v>1434</v>
      </c>
      <c r="B190" s="16" t="s">
        <v>1435</v>
      </c>
      <c r="C190" s="10" t="s">
        <v>349</v>
      </c>
      <c r="D190" s="10" t="s">
        <v>965</v>
      </c>
      <c r="E190" s="110" t="s">
        <v>66</v>
      </c>
      <c r="F190" s="110" t="s">
        <v>1645</v>
      </c>
      <c r="G190" s="110" t="s">
        <v>3417</v>
      </c>
      <c r="H190" s="110" t="s">
        <v>1990</v>
      </c>
      <c r="I190" s="25" t="s">
        <v>1648</v>
      </c>
      <c r="J190" s="110" t="s">
        <v>3418</v>
      </c>
      <c r="K190" s="5" t="s">
        <v>2471</v>
      </c>
      <c r="L190" s="5"/>
      <c r="M190" s="41">
        <v>226.6</v>
      </c>
      <c r="N190" s="69">
        <v>192.6</v>
      </c>
      <c r="O190" s="24" t="s">
        <v>2053</v>
      </c>
      <c r="P190" s="215">
        <v>260.60000000000002</v>
      </c>
      <c r="Q190" s="218">
        <v>43101</v>
      </c>
      <c r="R190" s="218">
        <v>401768</v>
      </c>
    </row>
    <row r="191" spans="1:18" ht="50.45" customHeight="1">
      <c r="A191" s="16" t="s">
        <v>1434</v>
      </c>
      <c r="B191" s="16" t="s">
        <v>1435</v>
      </c>
      <c r="C191" s="10" t="s">
        <v>349</v>
      </c>
      <c r="D191" s="10" t="s">
        <v>966</v>
      </c>
      <c r="E191" s="110" t="s">
        <v>67</v>
      </c>
      <c r="F191" s="110" t="s">
        <v>1646</v>
      </c>
      <c r="G191" s="110" t="s">
        <v>3419</v>
      </c>
      <c r="H191" s="110" t="s">
        <v>1990</v>
      </c>
      <c r="I191" s="25" t="s">
        <v>1648</v>
      </c>
      <c r="J191" s="110" t="s">
        <v>3418</v>
      </c>
      <c r="K191" s="5" t="s">
        <v>2471</v>
      </c>
      <c r="L191" s="5"/>
      <c r="M191" s="41">
        <v>313.8</v>
      </c>
      <c r="N191" s="69">
        <v>266.7</v>
      </c>
      <c r="O191" s="24" t="s">
        <v>2053</v>
      </c>
      <c r="P191" s="215">
        <v>360.9</v>
      </c>
      <c r="Q191" s="218">
        <v>43101</v>
      </c>
      <c r="R191" s="218">
        <v>401768</v>
      </c>
    </row>
    <row r="192" spans="1:18" ht="25.35" customHeight="1">
      <c r="A192" s="16" t="s">
        <v>1434</v>
      </c>
      <c r="B192" s="16" t="s">
        <v>1435</v>
      </c>
      <c r="C192" s="10" t="s">
        <v>349</v>
      </c>
      <c r="D192" s="10" t="s">
        <v>967</v>
      </c>
      <c r="E192" s="110" t="s">
        <v>478</v>
      </c>
      <c r="F192" s="110" t="s">
        <v>1898</v>
      </c>
      <c r="G192" s="110" t="s">
        <v>3420</v>
      </c>
      <c r="H192" s="110" t="s">
        <v>1991</v>
      </c>
      <c r="I192" s="25" t="s">
        <v>1812</v>
      </c>
      <c r="J192" s="110" t="s">
        <v>3421</v>
      </c>
      <c r="K192" s="5" t="s">
        <v>2471</v>
      </c>
      <c r="L192" s="5"/>
      <c r="M192" s="41">
        <v>83.7</v>
      </c>
      <c r="N192" s="69">
        <v>71.099999999999994</v>
      </c>
      <c r="O192" s="24" t="s">
        <v>2053</v>
      </c>
      <c r="P192" s="215">
        <v>96.3</v>
      </c>
      <c r="Q192" s="218">
        <v>43101</v>
      </c>
      <c r="R192" s="218">
        <v>401768</v>
      </c>
    </row>
    <row r="193" spans="1:18" ht="25.35" customHeight="1">
      <c r="A193" s="16" t="s">
        <v>1434</v>
      </c>
      <c r="B193" s="16" t="s">
        <v>1435</v>
      </c>
      <c r="C193" s="10" t="s">
        <v>349</v>
      </c>
      <c r="D193" s="10" t="s">
        <v>968</v>
      </c>
      <c r="E193" s="110" t="s">
        <v>782</v>
      </c>
      <c r="F193" s="110" t="s">
        <v>2147</v>
      </c>
      <c r="G193" s="110" t="s">
        <v>3422</v>
      </c>
      <c r="H193" s="110" t="s">
        <v>68</v>
      </c>
      <c r="I193" s="25" t="s">
        <v>2148</v>
      </c>
      <c r="J193" s="110" t="s">
        <v>3423</v>
      </c>
      <c r="K193" s="5" t="s">
        <v>2471</v>
      </c>
      <c r="L193" s="5"/>
      <c r="M193" s="41">
        <v>289.39999999999998</v>
      </c>
      <c r="N193" s="69">
        <v>246</v>
      </c>
      <c r="O193" s="24" t="s">
        <v>2053</v>
      </c>
      <c r="P193" s="215">
        <v>332.8</v>
      </c>
      <c r="Q193" s="218">
        <v>43101</v>
      </c>
      <c r="R193" s="218">
        <v>401768</v>
      </c>
    </row>
    <row r="194" spans="1:18" ht="25.35" customHeight="1">
      <c r="A194" s="16" t="s">
        <v>1434</v>
      </c>
      <c r="B194" s="16" t="s">
        <v>1435</v>
      </c>
      <c r="C194" s="10" t="s">
        <v>349</v>
      </c>
      <c r="D194" s="10" t="s">
        <v>969</v>
      </c>
      <c r="E194" s="110" t="s">
        <v>783</v>
      </c>
      <c r="F194" s="110" t="s">
        <v>2149</v>
      </c>
      <c r="G194" s="110" t="s">
        <v>3424</v>
      </c>
      <c r="H194" s="110" t="s">
        <v>69</v>
      </c>
      <c r="I194" s="25" t="s">
        <v>2150</v>
      </c>
      <c r="J194" s="110" t="s">
        <v>3425</v>
      </c>
      <c r="K194" s="5" t="s">
        <v>2471</v>
      </c>
      <c r="L194" s="5"/>
      <c r="M194" s="41">
        <v>404.4</v>
      </c>
      <c r="N194" s="69">
        <v>343.7</v>
      </c>
      <c r="O194" s="24" t="s">
        <v>2053</v>
      </c>
      <c r="P194" s="215">
        <v>465.1</v>
      </c>
      <c r="Q194" s="218">
        <v>43101</v>
      </c>
      <c r="R194" s="218">
        <v>401768</v>
      </c>
    </row>
    <row r="195" spans="1:18" ht="25.35" customHeight="1">
      <c r="A195" s="16" t="s">
        <v>1434</v>
      </c>
      <c r="B195" s="16" t="s">
        <v>1435</v>
      </c>
      <c r="C195" s="10" t="s">
        <v>349</v>
      </c>
      <c r="D195" s="10" t="s">
        <v>970</v>
      </c>
      <c r="E195" s="110" t="s">
        <v>784</v>
      </c>
      <c r="F195" s="110" t="s">
        <v>2151</v>
      </c>
      <c r="G195" s="110" t="s">
        <v>3426</v>
      </c>
      <c r="H195" s="110"/>
      <c r="I195" s="25"/>
      <c r="J195" s="110"/>
      <c r="K195" s="5" t="s">
        <v>2471</v>
      </c>
      <c r="L195" s="5"/>
      <c r="M195" s="41">
        <v>404.4</v>
      </c>
      <c r="N195" s="69">
        <v>343.7</v>
      </c>
      <c r="O195" s="24" t="s">
        <v>2053</v>
      </c>
      <c r="P195" s="215">
        <v>465.1</v>
      </c>
      <c r="Q195" s="218">
        <v>43101</v>
      </c>
      <c r="R195" s="218">
        <v>401768</v>
      </c>
    </row>
    <row r="196" spans="1:18" ht="50.45" customHeight="1">
      <c r="A196" s="190" t="s">
        <v>1434</v>
      </c>
      <c r="B196" s="190" t="s">
        <v>1435</v>
      </c>
      <c r="C196" s="191" t="s">
        <v>349</v>
      </c>
      <c r="D196" s="10" t="s">
        <v>971</v>
      </c>
      <c r="E196" s="110" t="s">
        <v>479</v>
      </c>
      <c r="F196" s="110" t="s">
        <v>2152</v>
      </c>
      <c r="G196" s="110" t="s">
        <v>3427</v>
      </c>
      <c r="H196" s="25" t="s">
        <v>2908</v>
      </c>
      <c r="I196" s="25" t="s">
        <v>2909</v>
      </c>
      <c r="J196" s="25" t="s">
        <v>3159</v>
      </c>
      <c r="K196" s="25" t="s">
        <v>2471</v>
      </c>
      <c r="L196" s="25"/>
      <c r="M196" s="192">
        <v>109.8</v>
      </c>
      <c r="N196" s="193">
        <v>93.3</v>
      </c>
      <c r="O196" s="194" t="s">
        <v>2053</v>
      </c>
      <c r="P196" s="195">
        <v>126.3</v>
      </c>
      <c r="Q196" s="230">
        <v>43101</v>
      </c>
      <c r="R196" s="230">
        <v>401768</v>
      </c>
    </row>
    <row r="197" spans="1:18" ht="25.35" customHeight="1">
      <c r="A197" s="16" t="s">
        <v>1431</v>
      </c>
      <c r="B197" s="16" t="s">
        <v>1433</v>
      </c>
      <c r="C197" s="10" t="s">
        <v>350</v>
      </c>
      <c r="D197" s="10"/>
      <c r="E197" s="206" t="s">
        <v>70</v>
      </c>
      <c r="F197" s="206" t="s">
        <v>1899</v>
      </c>
      <c r="G197" s="206" t="s">
        <v>3428</v>
      </c>
      <c r="H197" s="25" t="s">
        <v>2513</v>
      </c>
      <c r="I197" s="25" t="s">
        <v>2518</v>
      </c>
      <c r="J197" s="25" t="s">
        <v>3413</v>
      </c>
      <c r="K197" s="5"/>
      <c r="L197" s="9"/>
      <c r="M197" s="41"/>
      <c r="N197" s="69"/>
      <c r="O197" s="24"/>
      <c r="P197" s="215"/>
      <c r="Q197" s="218">
        <v>43101</v>
      </c>
      <c r="R197" s="218">
        <v>401768</v>
      </c>
    </row>
    <row r="198" spans="1:18" ht="50.45" customHeight="1">
      <c r="A198" s="16" t="s">
        <v>1434</v>
      </c>
      <c r="B198" s="16" t="s">
        <v>1435</v>
      </c>
      <c r="C198" s="10" t="s">
        <v>350</v>
      </c>
      <c r="D198" s="10" t="s">
        <v>972</v>
      </c>
      <c r="E198" s="25" t="s">
        <v>480</v>
      </c>
      <c r="F198" s="25" t="s">
        <v>1900</v>
      </c>
      <c r="G198" s="25" t="s">
        <v>3429</v>
      </c>
      <c r="H198" s="110" t="s">
        <v>817</v>
      </c>
      <c r="I198" s="25" t="s">
        <v>2154</v>
      </c>
      <c r="J198" s="110" t="s">
        <v>3430</v>
      </c>
      <c r="K198" s="5" t="s">
        <v>2471</v>
      </c>
      <c r="L198" s="5"/>
      <c r="M198" s="41">
        <v>48.8</v>
      </c>
      <c r="N198" s="69">
        <v>41.5</v>
      </c>
      <c r="O198" s="24" t="s">
        <v>2053</v>
      </c>
      <c r="P198" s="215">
        <v>56.1</v>
      </c>
      <c r="Q198" s="218">
        <v>43101</v>
      </c>
      <c r="R198" s="218">
        <v>401768</v>
      </c>
    </row>
    <row r="199" spans="1:18" ht="14.45" customHeight="1">
      <c r="A199" s="16" t="s">
        <v>1434</v>
      </c>
      <c r="B199" s="16" t="s">
        <v>1435</v>
      </c>
      <c r="C199" s="10" t="s">
        <v>350</v>
      </c>
      <c r="D199" s="10" t="s">
        <v>973</v>
      </c>
      <c r="E199" s="110" t="s">
        <v>72</v>
      </c>
      <c r="F199" s="110" t="s">
        <v>1901</v>
      </c>
      <c r="G199" s="110" t="s">
        <v>3431</v>
      </c>
      <c r="H199" s="110"/>
      <c r="I199" s="25"/>
      <c r="J199" s="110"/>
      <c r="K199" s="5" t="s">
        <v>2471</v>
      </c>
      <c r="L199" s="5"/>
      <c r="M199" s="41">
        <v>38.4</v>
      </c>
      <c r="N199" s="69">
        <v>32.6</v>
      </c>
      <c r="O199" s="24" t="s">
        <v>2053</v>
      </c>
      <c r="P199" s="215">
        <v>44.2</v>
      </c>
      <c r="Q199" s="218">
        <v>43101</v>
      </c>
      <c r="R199" s="218">
        <v>401768</v>
      </c>
    </row>
    <row r="200" spans="1:18" ht="25.35" customHeight="1">
      <c r="A200" s="16" t="s">
        <v>1434</v>
      </c>
      <c r="B200" s="16" t="s">
        <v>1435</v>
      </c>
      <c r="C200" s="10" t="s">
        <v>350</v>
      </c>
      <c r="D200" s="10" t="s">
        <v>974</v>
      </c>
      <c r="E200" s="110" t="s">
        <v>71</v>
      </c>
      <c r="F200" s="110" t="s">
        <v>2425</v>
      </c>
      <c r="G200" s="110" t="s">
        <v>3432</v>
      </c>
      <c r="H200" s="110" t="s">
        <v>481</v>
      </c>
      <c r="I200" s="25" t="s">
        <v>2660</v>
      </c>
      <c r="J200" s="110" t="s">
        <v>3004</v>
      </c>
      <c r="K200" s="5" t="s">
        <v>2471</v>
      </c>
      <c r="L200" s="5"/>
      <c r="M200" s="41">
        <v>146.4</v>
      </c>
      <c r="N200" s="69">
        <v>124.4</v>
      </c>
      <c r="O200" s="24" t="s">
        <v>2053</v>
      </c>
      <c r="P200" s="215">
        <v>168.4</v>
      </c>
      <c r="Q200" s="218">
        <v>43101</v>
      </c>
      <c r="R200" s="218">
        <v>401768</v>
      </c>
    </row>
    <row r="201" spans="1:18" ht="25.35" customHeight="1">
      <c r="A201" s="16" t="s">
        <v>1434</v>
      </c>
      <c r="B201" s="16" t="s">
        <v>1435</v>
      </c>
      <c r="C201" s="10" t="s">
        <v>350</v>
      </c>
      <c r="D201" s="10" t="s">
        <v>975</v>
      </c>
      <c r="E201" s="110" t="s">
        <v>482</v>
      </c>
      <c r="F201" s="110" t="s">
        <v>1902</v>
      </c>
      <c r="G201" s="110" t="s">
        <v>3433</v>
      </c>
      <c r="H201" s="110" t="s">
        <v>73</v>
      </c>
      <c r="I201" s="25" t="s">
        <v>2426</v>
      </c>
      <c r="J201" s="110" t="s">
        <v>3434</v>
      </c>
      <c r="K201" s="5" t="s">
        <v>2471</v>
      </c>
      <c r="L201" s="5"/>
      <c r="M201" s="41">
        <v>212.7</v>
      </c>
      <c r="N201" s="69">
        <v>180.8</v>
      </c>
      <c r="O201" s="24" t="s">
        <v>2053</v>
      </c>
      <c r="P201" s="215">
        <v>244.6</v>
      </c>
      <c r="Q201" s="218">
        <v>43101</v>
      </c>
      <c r="R201" s="218">
        <v>401768</v>
      </c>
    </row>
    <row r="202" spans="1:18" ht="14.45" customHeight="1">
      <c r="A202" s="16" t="s">
        <v>1434</v>
      </c>
      <c r="B202" s="16" t="s">
        <v>1435</v>
      </c>
      <c r="C202" s="10" t="s">
        <v>350</v>
      </c>
      <c r="D202" s="10" t="s">
        <v>976</v>
      </c>
      <c r="E202" s="110" t="s">
        <v>74</v>
      </c>
      <c r="F202" s="110" t="s">
        <v>2155</v>
      </c>
      <c r="G202" s="110" t="s">
        <v>3435</v>
      </c>
      <c r="H202" s="110"/>
      <c r="I202" s="25"/>
      <c r="J202" s="110"/>
      <c r="K202" s="5" t="s">
        <v>2471</v>
      </c>
      <c r="L202" s="5"/>
      <c r="M202" s="41">
        <v>320.8</v>
      </c>
      <c r="N202" s="69">
        <v>272.7</v>
      </c>
      <c r="O202" s="24" t="s">
        <v>2053</v>
      </c>
      <c r="P202" s="215">
        <v>368.9</v>
      </c>
      <c r="Q202" s="218">
        <v>43101</v>
      </c>
      <c r="R202" s="218">
        <v>401768</v>
      </c>
    </row>
    <row r="203" spans="1:18" ht="25.35" customHeight="1">
      <c r="A203" s="16" t="s">
        <v>1434</v>
      </c>
      <c r="B203" s="16" t="s">
        <v>1435</v>
      </c>
      <c r="C203" s="10" t="s">
        <v>350</v>
      </c>
      <c r="D203" s="10" t="s">
        <v>977</v>
      </c>
      <c r="E203" s="110" t="s">
        <v>483</v>
      </c>
      <c r="F203" s="110" t="s">
        <v>2156</v>
      </c>
      <c r="G203" s="110" t="s">
        <v>3436</v>
      </c>
      <c r="H203" s="110"/>
      <c r="I203" s="25"/>
      <c r="J203" s="110"/>
      <c r="K203" s="5" t="s">
        <v>2471</v>
      </c>
      <c r="L203" s="5"/>
      <c r="M203" s="41">
        <v>174.3</v>
      </c>
      <c r="N203" s="69">
        <v>148.19999999999999</v>
      </c>
      <c r="O203" s="24" t="s">
        <v>2053</v>
      </c>
      <c r="P203" s="215">
        <v>200.4</v>
      </c>
      <c r="Q203" s="218">
        <v>43101</v>
      </c>
      <c r="R203" s="218">
        <v>401768</v>
      </c>
    </row>
    <row r="204" spans="1:18" ht="25.35" customHeight="1">
      <c r="A204" s="16" t="s">
        <v>1434</v>
      </c>
      <c r="B204" s="16" t="s">
        <v>1435</v>
      </c>
      <c r="C204" s="10" t="s">
        <v>350</v>
      </c>
      <c r="D204" s="10" t="s">
        <v>978</v>
      </c>
      <c r="E204" s="110" t="s">
        <v>484</v>
      </c>
      <c r="F204" s="110" t="s">
        <v>2157</v>
      </c>
      <c r="G204" s="110" t="s">
        <v>3437</v>
      </c>
      <c r="H204" s="110"/>
      <c r="I204" s="25"/>
      <c r="J204" s="110"/>
      <c r="K204" s="5" t="s">
        <v>2471</v>
      </c>
      <c r="L204" s="5"/>
      <c r="M204" s="41">
        <v>258</v>
      </c>
      <c r="N204" s="69">
        <v>219.3</v>
      </c>
      <c r="O204" s="24" t="s">
        <v>2053</v>
      </c>
      <c r="P204" s="215">
        <v>296.7</v>
      </c>
      <c r="Q204" s="218">
        <v>43101</v>
      </c>
      <c r="R204" s="218">
        <v>401768</v>
      </c>
    </row>
    <row r="205" spans="1:18" ht="25.5">
      <c r="A205" s="16" t="s">
        <v>1434</v>
      </c>
      <c r="B205" s="16" t="s">
        <v>1435</v>
      </c>
      <c r="C205" s="10" t="s">
        <v>350</v>
      </c>
      <c r="D205" s="10" t="s">
        <v>979</v>
      </c>
      <c r="E205" s="110" t="s">
        <v>785</v>
      </c>
      <c r="F205" s="110" t="s">
        <v>1647</v>
      </c>
      <c r="G205" s="110" t="s">
        <v>3438</v>
      </c>
      <c r="H205" s="110"/>
      <c r="I205" s="25"/>
      <c r="J205" s="110"/>
      <c r="K205" s="5" t="s">
        <v>2471</v>
      </c>
      <c r="L205" s="5"/>
      <c r="M205" s="41">
        <v>122</v>
      </c>
      <c r="N205" s="69">
        <v>103.7</v>
      </c>
      <c r="O205" s="24" t="s">
        <v>2053</v>
      </c>
      <c r="P205" s="215">
        <v>140.30000000000001</v>
      </c>
      <c r="Q205" s="218">
        <v>43101</v>
      </c>
      <c r="R205" s="218">
        <v>401768</v>
      </c>
    </row>
    <row r="206" spans="1:18" ht="25.35" customHeight="1">
      <c r="A206" s="16" t="s">
        <v>1434</v>
      </c>
      <c r="B206" s="16" t="s">
        <v>1435</v>
      </c>
      <c r="C206" s="10" t="s">
        <v>350</v>
      </c>
      <c r="D206" s="10" t="s">
        <v>980</v>
      </c>
      <c r="E206" s="110" t="s">
        <v>786</v>
      </c>
      <c r="F206" s="110" t="s">
        <v>1947</v>
      </c>
      <c r="G206" s="110" t="s">
        <v>3439</v>
      </c>
      <c r="H206" s="110" t="s">
        <v>75</v>
      </c>
      <c r="I206" s="25" t="s">
        <v>1907</v>
      </c>
      <c r="J206" s="110" t="s">
        <v>3440</v>
      </c>
      <c r="K206" s="5" t="s">
        <v>2471</v>
      </c>
      <c r="L206" s="5"/>
      <c r="M206" s="41">
        <v>251</v>
      </c>
      <c r="N206" s="69">
        <v>213.4</v>
      </c>
      <c r="O206" s="24" t="s">
        <v>2053</v>
      </c>
      <c r="P206" s="215">
        <v>288.7</v>
      </c>
      <c r="Q206" s="218">
        <v>43101</v>
      </c>
      <c r="R206" s="218">
        <v>401768</v>
      </c>
    </row>
    <row r="207" spans="1:18" ht="14.45" customHeight="1">
      <c r="A207" s="16" t="s">
        <v>1434</v>
      </c>
      <c r="B207" s="16" t="s">
        <v>1435</v>
      </c>
      <c r="C207" s="10" t="s">
        <v>350</v>
      </c>
      <c r="D207" s="10" t="s">
        <v>981</v>
      </c>
      <c r="E207" s="25" t="s">
        <v>486</v>
      </c>
      <c r="F207" s="25" t="s">
        <v>1905</v>
      </c>
      <c r="G207" s="25" t="s">
        <v>3005</v>
      </c>
      <c r="H207" s="110" t="s">
        <v>671</v>
      </c>
      <c r="I207" s="25" t="s">
        <v>1906</v>
      </c>
      <c r="J207" s="110" t="s">
        <v>3441</v>
      </c>
      <c r="K207" s="5" t="s">
        <v>2471</v>
      </c>
      <c r="L207" s="5"/>
      <c r="M207" s="41">
        <v>435.8</v>
      </c>
      <c r="N207" s="69">
        <v>370.4</v>
      </c>
      <c r="O207" s="24" t="s">
        <v>2053</v>
      </c>
      <c r="P207" s="215">
        <v>501.2</v>
      </c>
      <c r="Q207" s="218">
        <v>43101</v>
      </c>
      <c r="R207" s="218">
        <v>401768</v>
      </c>
    </row>
    <row r="208" spans="1:18" ht="50.45" customHeight="1">
      <c r="A208" s="16" t="s">
        <v>1434</v>
      </c>
      <c r="B208" s="16" t="s">
        <v>1435</v>
      </c>
      <c r="C208" s="10" t="s">
        <v>350</v>
      </c>
      <c r="D208" s="10" t="s">
        <v>982</v>
      </c>
      <c r="E208" s="25" t="s">
        <v>487</v>
      </c>
      <c r="F208" s="25" t="s">
        <v>1903</v>
      </c>
      <c r="G208" s="25" t="s">
        <v>3442</v>
      </c>
      <c r="H208" s="110" t="s">
        <v>818</v>
      </c>
      <c r="I208" s="25" t="s">
        <v>3136</v>
      </c>
      <c r="J208" s="110" t="s">
        <v>3443</v>
      </c>
      <c r="K208" s="5" t="s">
        <v>2471</v>
      </c>
      <c r="L208" s="5"/>
      <c r="M208" s="41">
        <v>505.5</v>
      </c>
      <c r="N208" s="69">
        <v>429.7</v>
      </c>
      <c r="O208" s="24" t="s">
        <v>2053</v>
      </c>
      <c r="P208" s="215">
        <v>581.29999999999995</v>
      </c>
      <c r="Q208" s="218">
        <v>43101</v>
      </c>
      <c r="R208" s="218">
        <v>401768</v>
      </c>
    </row>
    <row r="209" spans="1:18" ht="25.35" customHeight="1">
      <c r="A209" s="16" t="s">
        <v>1434</v>
      </c>
      <c r="B209" s="16" t="s">
        <v>1435</v>
      </c>
      <c r="C209" s="10" t="s">
        <v>350</v>
      </c>
      <c r="D209" s="10" t="s">
        <v>983</v>
      </c>
      <c r="E209" s="110" t="s">
        <v>488</v>
      </c>
      <c r="F209" s="110" t="s">
        <v>2159</v>
      </c>
      <c r="G209" s="110" t="s">
        <v>3444</v>
      </c>
      <c r="H209" s="110" t="s">
        <v>672</v>
      </c>
      <c r="I209" s="25" t="s">
        <v>1891</v>
      </c>
      <c r="J209" s="110" t="s">
        <v>3445</v>
      </c>
      <c r="K209" s="5" t="s">
        <v>2471</v>
      </c>
      <c r="L209" s="5"/>
      <c r="M209" s="41">
        <v>177.8</v>
      </c>
      <c r="N209" s="69">
        <v>151.1</v>
      </c>
      <c r="O209" s="24" t="s">
        <v>2053</v>
      </c>
      <c r="P209" s="215">
        <v>204.5</v>
      </c>
      <c r="Q209" s="218">
        <v>43101</v>
      </c>
      <c r="R209" s="218">
        <v>401768</v>
      </c>
    </row>
    <row r="210" spans="1:18" ht="63" customHeight="1">
      <c r="A210" s="16" t="s">
        <v>1434</v>
      </c>
      <c r="B210" s="16" t="s">
        <v>1435</v>
      </c>
      <c r="C210" s="10" t="s">
        <v>350</v>
      </c>
      <c r="D210" s="10" t="s">
        <v>984</v>
      </c>
      <c r="E210" s="25" t="s">
        <v>1393</v>
      </c>
      <c r="F210" s="25" t="s">
        <v>2160</v>
      </c>
      <c r="G210" s="25" t="s">
        <v>3446</v>
      </c>
      <c r="H210" s="110" t="s">
        <v>2514</v>
      </c>
      <c r="I210" s="25" t="s">
        <v>2593</v>
      </c>
      <c r="J210" s="110" t="s">
        <v>3447</v>
      </c>
      <c r="K210" s="5" t="s">
        <v>2471</v>
      </c>
      <c r="L210" s="5"/>
      <c r="M210" s="41">
        <v>383.5</v>
      </c>
      <c r="N210" s="69">
        <v>326</v>
      </c>
      <c r="O210" s="24" t="s">
        <v>2053</v>
      </c>
      <c r="P210" s="215">
        <v>441</v>
      </c>
      <c r="Q210" s="218">
        <v>43101</v>
      </c>
      <c r="R210" s="218">
        <v>401768</v>
      </c>
    </row>
    <row r="211" spans="1:18" ht="50.45" customHeight="1">
      <c r="A211" s="16" t="s">
        <v>1434</v>
      </c>
      <c r="B211" s="16" t="s">
        <v>1435</v>
      </c>
      <c r="C211" s="10" t="s">
        <v>350</v>
      </c>
      <c r="D211" s="10" t="s">
        <v>985</v>
      </c>
      <c r="E211" s="25" t="s">
        <v>1394</v>
      </c>
      <c r="F211" s="25" t="s">
        <v>2161</v>
      </c>
      <c r="G211" s="25" t="s">
        <v>3448</v>
      </c>
      <c r="H211" s="110" t="s">
        <v>2515</v>
      </c>
      <c r="I211" s="25" t="s">
        <v>2594</v>
      </c>
      <c r="J211" s="110" t="s">
        <v>3449</v>
      </c>
      <c r="K211" s="5" t="s">
        <v>2471</v>
      </c>
      <c r="L211" s="5"/>
      <c r="M211" s="41">
        <v>313.8</v>
      </c>
      <c r="N211" s="69">
        <v>266.7</v>
      </c>
      <c r="O211" s="24" t="s">
        <v>2053</v>
      </c>
      <c r="P211" s="215">
        <v>360.9</v>
      </c>
      <c r="Q211" s="218">
        <v>43101</v>
      </c>
      <c r="R211" s="218">
        <v>401768</v>
      </c>
    </row>
    <row r="212" spans="1:18" ht="14.45" customHeight="1">
      <c r="A212" s="16" t="s">
        <v>1434</v>
      </c>
      <c r="B212" s="16" t="s">
        <v>1435</v>
      </c>
      <c r="C212" s="10" t="s">
        <v>350</v>
      </c>
      <c r="D212" s="10" t="s">
        <v>986</v>
      </c>
      <c r="E212" s="110" t="s">
        <v>489</v>
      </c>
      <c r="F212" s="110" t="s">
        <v>2162</v>
      </c>
      <c r="G212" s="110" t="s">
        <v>3450</v>
      </c>
      <c r="H212" s="110" t="s">
        <v>76</v>
      </c>
      <c r="I212" s="25" t="s">
        <v>2163</v>
      </c>
      <c r="J212" s="110" t="s">
        <v>3451</v>
      </c>
      <c r="K212" s="5" t="s">
        <v>2471</v>
      </c>
      <c r="L212" s="5"/>
      <c r="M212" s="41">
        <v>38.4</v>
      </c>
      <c r="N212" s="69">
        <v>32.6</v>
      </c>
      <c r="O212" s="24" t="s">
        <v>2053</v>
      </c>
      <c r="P212" s="215">
        <v>44.2</v>
      </c>
      <c r="Q212" s="218">
        <v>43101</v>
      </c>
      <c r="R212" s="218">
        <v>401768</v>
      </c>
    </row>
    <row r="213" spans="1:18" ht="25.35" customHeight="1">
      <c r="A213" s="16" t="s">
        <v>1434</v>
      </c>
      <c r="B213" s="16" t="s">
        <v>1435</v>
      </c>
      <c r="C213" s="10" t="s">
        <v>350</v>
      </c>
      <c r="D213" s="10" t="s">
        <v>987</v>
      </c>
      <c r="E213" s="110" t="s">
        <v>819</v>
      </c>
      <c r="F213" s="110" t="s">
        <v>1908</v>
      </c>
      <c r="G213" s="110" t="s">
        <v>3452</v>
      </c>
      <c r="H213" s="110" t="s">
        <v>820</v>
      </c>
      <c r="I213" s="25" t="s">
        <v>2661</v>
      </c>
      <c r="J213" s="110" t="s">
        <v>3453</v>
      </c>
      <c r="K213" s="5" t="s">
        <v>2471</v>
      </c>
      <c r="L213" s="5"/>
      <c r="M213" s="41">
        <v>146.4</v>
      </c>
      <c r="N213" s="69">
        <v>124.4</v>
      </c>
      <c r="O213" s="24" t="s">
        <v>2053</v>
      </c>
      <c r="P213" s="215">
        <v>168.4</v>
      </c>
      <c r="Q213" s="218">
        <v>43101</v>
      </c>
      <c r="R213" s="218">
        <v>401768</v>
      </c>
    </row>
    <row r="214" spans="1:18" ht="14.45" customHeight="1">
      <c r="A214" s="16" t="s">
        <v>1434</v>
      </c>
      <c r="B214" s="16" t="s">
        <v>1435</v>
      </c>
      <c r="C214" s="10" t="s">
        <v>350</v>
      </c>
      <c r="D214" s="10" t="s">
        <v>988</v>
      </c>
      <c r="E214" s="25" t="s">
        <v>490</v>
      </c>
      <c r="F214" s="25" t="s">
        <v>2164</v>
      </c>
      <c r="G214" s="25" t="s">
        <v>3454</v>
      </c>
      <c r="H214" s="110" t="s">
        <v>674</v>
      </c>
      <c r="I214" s="25" t="s">
        <v>1904</v>
      </c>
      <c r="J214" s="110" t="s">
        <v>3455</v>
      </c>
      <c r="K214" s="5" t="s">
        <v>2471</v>
      </c>
      <c r="L214" s="5"/>
      <c r="M214" s="41">
        <v>73.2</v>
      </c>
      <c r="N214" s="69">
        <v>62.2</v>
      </c>
      <c r="O214" s="24" t="s">
        <v>2053</v>
      </c>
      <c r="P214" s="215">
        <v>84.2</v>
      </c>
      <c r="Q214" s="218">
        <v>43101</v>
      </c>
      <c r="R214" s="218">
        <v>401768</v>
      </c>
    </row>
    <row r="215" spans="1:18" ht="37.700000000000003" customHeight="1">
      <c r="A215" s="16" t="s">
        <v>1434</v>
      </c>
      <c r="B215" s="16" t="s">
        <v>1435</v>
      </c>
      <c r="C215" s="10" t="s">
        <v>350</v>
      </c>
      <c r="D215" s="10" t="s">
        <v>989</v>
      </c>
      <c r="E215" s="25" t="s">
        <v>491</v>
      </c>
      <c r="F215" s="25" t="s">
        <v>2165</v>
      </c>
      <c r="G215" s="25" t="s">
        <v>3456</v>
      </c>
      <c r="H215" s="110" t="s">
        <v>2508</v>
      </c>
      <c r="I215" s="25" t="s">
        <v>2166</v>
      </c>
      <c r="J215" s="110" t="s">
        <v>3457</v>
      </c>
      <c r="K215" s="5" t="s">
        <v>2471</v>
      </c>
      <c r="L215" s="5"/>
      <c r="M215" s="41">
        <v>156.9</v>
      </c>
      <c r="N215" s="69">
        <v>133.4</v>
      </c>
      <c r="O215" s="24" t="s">
        <v>2053</v>
      </c>
      <c r="P215" s="215">
        <v>180.4</v>
      </c>
      <c r="Q215" s="218">
        <v>43101</v>
      </c>
      <c r="R215" s="218">
        <v>401768</v>
      </c>
    </row>
    <row r="216" spans="1:18" ht="25.35" customHeight="1">
      <c r="A216" s="16" t="s">
        <v>1431</v>
      </c>
      <c r="B216" s="16" t="s">
        <v>1433</v>
      </c>
      <c r="C216" s="10" t="s">
        <v>351</v>
      </c>
      <c r="D216" s="10"/>
      <c r="E216" s="206" t="s">
        <v>77</v>
      </c>
      <c r="F216" s="206" t="s">
        <v>2167</v>
      </c>
      <c r="G216" s="206" t="s">
        <v>3458</v>
      </c>
      <c r="H216" s="25" t="s">
        <v>2513</v>
      </c>
      <c r="I216" s="25" t="s">
        <v>2491</v>
      </c>
      <c r="J216" s="25" t="s">
        <v>3413</v>
      </c>
      <c r="K216" s="231"/>
      <c r="L216" s="5"/>
      <c r="M216" s="41"/>
      <c r="N216" s="69"/>
      <c r="O216" s="24"/>
      <c r="P216" s="215"/>
      <c r="Q216" s="218">
        <v>43101</v>
      </c>
      <c r="R216" s="218">
        <v>401768</v>
      </c>
    </row>
    <row r="217" spans="1:18" ht="25.5">
      <c r="A217" s="16" t="s">
        <v>1434</v>
      </c>
      <c r="B217" s="16" t="s">
        <v>1435</v>
      </c>
      <c r="C217" s="10" t="s">
        <v>351</v>
      </c>
      <c r="D217" s="10" t="s">
        <v>990</v>
      </c>
      <c r="E217" s="110" t="s">
        <v>78</v>
      </c>
      <c r="F217" s="110" t="s">
        <v>1948</v>
      </c>
      <c r="G217" s="110" t="s">
        <v>3459</v>
      </c>
      <c r="H217" s="110" t="s">
        <v>673</v>
      </c>
      <c r="I217" s="25" t="s">
        <v>1892</v>
      </c>
      <c r="J217" s="110" t="s">
        <v>3460</v>
      </c>
      <c r="K217" s="5" t="s">
        <v>2471</v>
      </c>
      <c r="L217" s="5"/>
      <c r="M217" s="41">
        <v>296.39999999999998</v>
      </c>
      <c r="N217" s="69">
        <v>251.9</v>
      </c>
      <c r="O217" s="24" t="s">
        <v>2053</v>
      </c>
      <c r="P217" s="215">
        <v>340.9</v>
      </c>
      <c r="Q217" s="218">
        <v>43101</v>
      </c>
      <c r="R217" s="218">
        <v>401768</v>
      </c>
    </row>
    <row r="218" spans="1:18" ht="51">
      <c r="A218" s="16" t="s">
        <v>1434</v>
      </c>
      <c r="B218" s="16" t="s">
        <v>1435</v>
      </c>
      <c r="C218" s="10" t="s">
        <v>351</v>
      </c>
      <c r="D218" s="10" t="s">
        <v>991</v>
      </c>
      <c r="E218" s="220" t="s">
        <v>719</v>
      </c>
      <c r="F218" s="220" t="s">
        <v>1815</v>
      </c>
      <c r="G218" s="220" t="s">
        <v>3072</v>
      </c>
      <c r="H218" s="110" t="s">
        <v>673</v>
      </c>
      <c r="I218" s="25" t="s">
        <v>1892</v>
      </c>
      <c r="J218" s="110" t="s">
        <v>3460</v>
      </c>
      <c r="K218" s="5" t="s">
        <v>2471</v>
      </c>
      <c r="L218" s="5"/>
      <c r="M218" s="41">
        <v>216.2</v>
      </c>
      <c r="N218" s="69">
        <v>183.8</v>
      </c>
      <c r="O218" s="24" t="s">
        <v>2053</v>
      </c>
      <c r="P218" s="215">
        <v>248.6</v>
      </c>
      <c r="Q218" s="218">
        <v>43101</v>
      </c>
      <c r="R218" s="218">
        <v>401768</v>
      </c>
    </row>
    <row r="219" spans="1:18" ht="37.700000000000003" customHeight="1">
      <c r="A219" s="190" t="s">
        <v>1434</v>
      </c>
      <c r="B219" s="190" t="s">
        <v>1435</v>
      </c>
      <c r="C219" s="191" t="s">
        <v>351</v>
      </c>
      <c r="D219" s="10" t="s">
        <v>992</v>
      </c>
      <c r="E219" s="110" t="s">
        <v>79</v>
      </c>
      <c r="F219" s="110" t="s">
        <v>1909</v>
      </c>
      <c r="G219" s="110" t="s">
        <v>3461</v>
      </c>
      <c r="H219" s="25" t="s">
        <v>2910</v>
      </c>
      <c r="I219" s="25" t="s">
        <v>2911</v>
      </c>
      <c r="J219" s="25" t="s">
        <v>3160</v>
      </c>
      <c r="K219" s="25" t="s">
        <v>2471</v>
      </c>
      <c r="L219" s="25"/>
      <c r="M219" s="192">
        <v>505.5</v>
      </c>
      <c r="N219" s="193">
        <v>429.7</v>
      </c>
      <c r="O219" s="194" t="s">
        <v>2053</v>
      </c>
      <c r="P219" s="195">
        <v>581.29999999999995</v>
      </c>
      <c r="Q219" s="230">
        <v>43101</v>
      </c>
      <c r="R219" s="230">
        <v>401768</v>
      </c>
    </row>
    <row r="220" spans="1:18" ht="50.45" customHeight="1">
      <c r="A220" s="190" t="s">
        <v>1434</v>
      </c>
      <c r="B220" s="190" t="s">
        <v>1435</v>
      </c>
      <c r="C220" s="191" t="s">
        <v>351</v>
      </c>
      <c r="D220" s="10" t="s">
        <v>993</v>
      </c>
      <c r="E220" s="220" t="s">
        <v>720</v>
      </c>
      <c r="F220" s="220" t="s">
        <v>1816</v>
      </c>
      <c r="G220" s="220" t="s">
        <v>3073</v>
      </c>
      <c r="H220" s="25" t="s">
        <v>2910</v>
      </c>
      <c r="I220" s="25" t="s">
        <v>2911</v>
      </c>
      <c r="J220" s="25" t="s">
        <v>3160</v>
      </c>
      <c r="K220" s="25" t="s">
        <v>2471</v>
      </c>
      <c r="L220" s="25"/>
      <c r="M220" s="192">
        <v>369.6</v>
      </c>
      <c r="N220" s="193">
        <v>314.2</v>
      </c>
      <c r="O220" s="194" t="s">
        <v>2053</v>
      </c>
      <c r="P220" s="195">
        <v>425</v>
      </c>
      <c r="Q220" s="230">
        <v>43101</v>
      </c>
      <c r="R220" s="230">
        <v>401768</v>
      </c>
    </row>
    <row r="221" spans="1:18" ht="25.35" customHeight="1">
      <c r="A221" s="16" t="s">
        <v>1434</v>
      </c>
      <c r="B221" s="16" t="s">
        <v>1435</v>
      </c>
      <c r="C221" s="10" t="s">
        <v>351</v>
      </c>
      <c r="D221" s="10" t="s">
        <v>994</v>
      </c>
      <c r="E221" s="110" t="s">
        <v>492</v>
      </c>
      <c r="F221" s="110" t="s">
        <v>2169</v>
      </c>
      <c r="G221" s="110" t="s">
        <v>3006</v>
      </c>
      <c r="H221" s="110" t="s">
        <v>3462</v>
      </c>
      <c r="I221" s="110" t="s">
        <v>3463</v>
      </c>
      <c r="J221" s="110" t="s">
        <v>3464</v>
      </c>
      <c r="K221" s="5" t="s">
        <v>2471</v>
      </c>
      <c r="L221" s="5"/>
      <c r="M221" s="41">
        <v>345.2</v>
      </c>
      <c r="N221" s="69">
        <v>293.39999999999998</v>
      </c>
      <c r="O221" s="24" t="s">
        <v>2053</v>
      </c>
      <c r="P221" s="215">
        <v>397</v>
      </c>
      <c r="Q221" s="218">
        <v>43101</v>
      </c>
      <c r="R221" s="218">
        <v>401768</v>
      </c>
    </row>
    <row r="222" spans="1:18" ht="131.44999999999999" customHeight="1">
      <c r="A222" s="190" t="s">
        <v>1434</v>
      </c>
      <c r="B222" s="190" t="s">
        <v>1435</v>
      </c>
      <c r="C222" s="191" t="s">
        <v>351</v>
      </c>
      <c r="D222" s="10" t="s">
        <v>995</v>
      </c>
      <c r="E222" s="110" t="s">
        <v>493</v>
      </c>
      <c r="F222" s="110" t="s">
        <v>2170</v>
      </c>
      <c r="G222" s="110" t="s">
        <v>3007</v>
      </c>
      <c r="H222" s="110" t="s">
        <v>3465</v>
      </c>
      <c r="I222" s="110" t="s">
        <v>3466</v>
      </c>
      <c r="J222" s="110" t="s">
        <v>3467</v>
      </c>
      <c r="K222" s="25" t="s">
        <v>2471</v>
      </c>
      <c r="L222" s="25"/>
      <c r="M222" s="192">
        <v>401</v>
      </c>
      <c r="N222" s="193">
        <v>340.9</v>
      </c>
      <c r="O222" s="194" t="s">
        <v>2053</v>
      </c>
      <c r="P222" s="195">
        <v>461.2</v>
      </c>
      <c r="Q222" s="230">
        <v>43101</v>
      </c>
      <c r="R222" s="230">
        <v>401768</v>
      </c>
    </row>
    <row r="223" spans="1:18" ht="25.35" customHeight="1">
      <c r="A223" s="16" t="s">
        <v>1434</v>
      </c>
      <c r="B223" s="16" t="s">
        <v>1435</v>
      </c>
      <c r="C223" s="10" t="s">
        <v>351</v>
      </c>
      <c r="D223" s="10" t="s">
        <v>996</v>
      </c>
      <c r="E223" s="110" t="s">
        <v>80</v>
      </c>
      <c r="F223" s="110" t="s">
        <v>2171</v>
      </c>
      <c r="G223" s="110" t="s">
        <v>3008</v>
      </c>
      <c r="H223" s="110" t="s">
        <v>3462</v>
      </c>
      <c r="I223" s="110" t="s">
        <v>3463</v>
      </c>
      <c r="J223" s="110" t="s">
        <v>3464</v>
      </c>
      <c r="K223" s="5" t="s">
        <v>2471</v>
      </c>
      <c r="L223" s="5"/>
      <c r="M223" s="41">
        <v>383.5</v>
      </c>
      <c r="N223" s="69">
        <v>326</v>
      </c>
      <c r="O223" s="24" t="s">
        <v>2053</v>
      </c>
      <c r="P223" s="215">
        <v>441</v>
      </c>
      <c r="Q223" s="218">
        <v>43101</v>
      </c>
      <c r="R223" s="218">
        <v>401768</v>
      </c>
    </row>
    <row r="224" spans="1:18" ht="75.599999999999994" customHeight="1">
      <c r="A224" s="16" t="s">
        <v>1434</v>
      </c>
      <c r="B224" s="16" t="s">
        <v>1435</v>
      </c>
      <c r="C224" s="10" t="s">
        <v>351</v>
      </c>
      <c r="D224" s="10" t="s">
        <v>997</v>
      </c>
      <c r="E224" s="110" t="s">
        <v>657</v>
      </c>
      <c r="F224" s="110" t="s">
        <v>2172</v>
      </c>
      <c r="G224" s="110" t="s">
        <v>3009</v>
      </c>
      <c r="H224" s="110" t="s">
        <v>3468</v>
      </c>
      <c r="I224" s="110" t="s">
        <v>2662</v>
      </c>
      <c r="J224" s="110" t="s">
        <v>3469</v>
      </c>
      <c r="K224" s="5" t="s">
        <v>2471</v>
      </c>
      <c r="L224" s="5"/>
      <c r="M224" s="41">
        <v>505.5</v>
      </c>
      <c r="N224" s="69">
        <v>429.7</v>
      </c>
      <c r="O224" s="24" t="s">
        <v>2053</v>
      </c>
      <c r="P224" s="215">
        <v>581.29999999999995</v>
      </c>
      <c r="Q224" s="218">
        <v>43101</v>
      </c>
      <c r="R224" s="218">
        <v>401768</v>
      </c>
    </row>
    <row r="225" spans="1:18" ht="37.700000000000003" customHeight="1">
      <c r="A225" s="16" t="s">
        <v>1434</v>
      </c>
      <c r="B225" s="16" t="s">
        <v>1435</v>
      </c>
      <c r="C225" s="10" t="s">
        <v>351</v>
      </c>
      <c r="D225" s="10" t="s">
        <v>998</v>
      </c>
      <c r="E225" s="25" t="s">
        <v>2886</v>
      </c>
      <c r="F225" s="25" t="s">
        <v>2173</v>
      </c>
      <c r="G225" s="25" t="s">
        <v>3470</v>
      </c>
      <c r="H225" s="110" t="s">
        <v>675</v>
      </c>
      <c r="I225" s="110" t="s">
        <v>2174</v>
      </c>
      <c r="J225" s="110" t="s">
        <v>3471</v>
      </c>
      <c r="K225" s="5" t="s">
        <v>2471</v>
      </c>
      <c r="L225" s="5"/>
      <c r="M225" s="41">
        <v>118.5</v>
      </c>
      <c r="N225" s="69">
        <v>100.7</v>
      </c>
      <c r="O225" s="24" t="s">
        <v>2053</v>
      </c>
      <c r="P225" s="215">
        <v>136.30000000000001</v>
      </c>
      <c r="Q225" s="218">
        <v>43101</v>
      </c>
      <c r="R225" s="218">
        <v>401768</v>
      </c>
    </row>
    <row r="226" spans="1:18" ht="25.35" customHeight="1">
      <c r="A226" s="16" t="s">
        <v>1434</v>
      </c>
      <c r="B226" s="16" t="s">
        <v>1435</v>
      </c>
      <c r="C226" s="10" t="s">
        <v>351</v>
      </c>
      <c r="D226" s="10" t="s">
        <v>999</v>
      </c>
      <c r="E226" s="25" t="s">
        <v>1395</v>
      </c>
      <c r="F226" s="25" t="s">
        <v>2175</v>
      </c>
      <c r="G226" s="25" t="s">
        <v>3472</v>
      </c>
      <c r="H226" s="110"/>
      <c r="I226" s="110"/>
      <c r="J226" s="110"/>
      <c r="K226" s="5" t="s">
        <v>2471</v>
      </c>
      <c r="L226" s="5"/>
      <c r="M226" s="41">
        <v>80.2</v>
      </c>
      <c r="N226" s="69">
        <v>68.2</v>
      </c>
      <c r="O226" s="24" t="s">
        <v>2053</v>
      </c>
      <c r="P226" s="215">
        <v>92.2</v>
      </c>
      <c r="Q226" s="218">
        <v>43101</v>
      </c>
      <c r="R226" s="218">
        <v>401768</v>
      </c>
    </row>
    <row r="227" spans="1:18" ht="37.700000000000003" customHeight="1">
      <c r="A227" s="16" t="s">
        <v>1434</v>
      </c>
      <c r="B227" s="16" t="s">
        <v>1435</v>
      </c>
      <c r="C227" s="10" t="s">
        <v>351</v>
      </c>
      <c r="D227" s="10" t="s">
        <v>1000</v>
      </c>
      <c r="E227" s="110" t="s">
        <v>658</v>
      </c>
      <c r="F227" s="110" t="s">
        <v>1912</v>
      </c>
      <c r="G227" s="110" t="s">
        <v>3473</v>
      </c>
      <c r="H227" s="110" t="s">
        <v>494</v>
      </c>
      <c r="I227" s="110" t="s">
        <v>2663</v>
      </c>
      <c r="J227" s="110" t="s">
        <v>3474</v>
      </c>
      <c r="K227" s="5" t="s">
        <v>2471</v>
      </c>
      <c r="L227" s="5"/>
      <c r="M227" s="41">
        <v>191.8</v>
      </c>
      <c r="N227" s="69">
        <v>163</v>
      </c>
      <c r="O227" s="24" t="s">
        <v>2053</v>
      </c>
      <c r="P227" s="215">
        <v>220.6</v>
      </c>
      <c r="Q227" s="218">
        <v>43101</v>
      </c>
      <c r="R227" s="218">
        <v>401768</v>
      </c>
    </row>
    <row r="228" spans="1:18" ht="25.35" customHeight="1">
      <c r="A228" s="16" t="s">
        <v>1434</v>
      </c>
      <c r="B228" s="16" t="s">
        <v>1435</v>
      </c>
      <c r="C228" s="10" t="s">
        <v>351</v>
      </c>
      <c r="D228" s="10" t="s">
        <v>1001</v>
      </c>
      <c r="E228" s="110" t="s">
        <v>485</v>
      </c>
      <c r="F228" s="110" t="s">
        <v>2158</v>
      </c>
      <c r="G228" s="110" t="s">
        <v>3475</v>
      </c>
      <c r="H228" s="110" t="s">
        <v>81</v>
      </c>
      <c r="I228" s="110" t="s">
        <v>2176</v>
      </c>
      <c r="J228" s="110" t="s">
        <v>3476</v>
      </c>
      <c r="K228" s="5" t="s">
        <v>2471</v>
      </c>
      <c r="L228" s="5"/>
      <c r="M228" s="41">
        <v>275.39999999999998</v>
      </c>
      <c r="N228" s="69">
        <v>234.1</v>
      </c>
      <c r="O228" s="24" t="s">
        <v>2053</v>
      </c>
      <c r="P228" s="215">
        <v>316.7</v>
      </c>
      <c r="Q228" s="218">
        <v>43101</v>
      </c>
      <c r="R228" s="218">
        <v>401768</v>
      </c>
    </row>
    <row r="229" spans="1:18" ht="25.35" customHeight="1">
      <c r="A229" s="16" t="s">
        <v>1434</v>
      </c>
      <c r="B229" s="16" t="s">
        <v>1435</v>
      </c>
      <c r="C229" s="10" t="s">
        <v>351</v>
      </c>
      <c r="D229" s="10" t="s">
        <v>1002</v>
      </c>
      <c r="E229" s="110" t="s">
        <v>788</v>
      </c>
      <c r="F229" s="110" t="s">
        <v>2177</v>
      </c>
      <c r="G229" s="110" t="s">
        <v>3477</v>
      </c>
      <c r="H229" s="110" t="s">
        <v>82</v>
      </c>
      <c r="I229" s="110" t="s">
        <v>2178</v>
      </c>
      <c r="J229" s="110" t="s">
        <v>3478</v>
      </c>
      <c r="K229" s="5" t="s">
        <v>2471</v>
      </c>
      <c r="L229" s="5"/>
      <c r="M229" s="41">
        <v>320.8</v>
      </c>
      <c r="N229" s="69">
        <v>272.7</v>
      </c>
      <c r="O229" s="24" t="s">
        <v>2053</v>
      </c>
      <c r="P229" s="215">
        <v>368.9</v>
      </c>
      <c r="Q229" s="218">
        <v>43101</v>
      </c>
      <c r="R229" s="218">
        <v>401768</v>
      </c>
    </row>
    <row r="230" spans="1:18" ht="25.35" customHeight="1">
      <c r="A230" s="16" t="s">
        <v>1434</v>
      </c>
      <c r="B230" s="16" t="s">
        <v>1435</v>
      </c>
      <c r="C230" s="10" t="s">
        <v>351</v>
      </c>
      <c r="D230" s="10" t="s">
        <v>1003</v>
      </c>
      <c r="E230" s="110" t="s">
        <v>83</v>
      </c>
      <c r="F230" s="110" t="s">
        <v>1913</v>
      </c>
      <c r="G230" s="110" t="s">
        <v>3479</v>
      </c>
      <c r="H230" s="25" t="s">
        <v>311</v>
      </c>
      <c r="I230" s="25" t="s">
        <v>2179</v>
      </c>
      <c r="J230" s="25" t="s">
        <v>3480</v>
      </c>
      <c r="K230" s="5" t="s">
        <v>2471</v>
      </c>
      <c r="L230" s="5"/>
      <c r="M230" s="41">
        <v>352.1</v>
      </c>
      <c r="N230" s="69">
        <v>299.3</v>
      </c>
      <c r="O230" s="24" t="s">
        <v>2053</v>
      </c>
      <c r="P230" s="215">
        <v>404.9</v>
      </c>
      <c r="Q230" s="218">
        <v>43101</v>
      </c>
      <c r="R230" s="218">
        <v>401768</v>
      </c>
    </row>
    <row r="231" spans="1:18" ht="25.35" customHeight="1">
      <c r="A231" s="16" t="s">
        <v>1434</v>
      </c>
      <c r="B231" s="16" t="s">
        <v>1435</v>
      </c>
      <c r="C231" s="10" t="s">
        <v>351</v>
      </c>
      <c r="D231" s="10" t="s">
        <v>1004</v>
      </c>
      <c r="E231" s="110" t="s">
        <v>789</v>
      </c>
      <c r="F231" s="110" t="s">
        <v>2180</v>
      </c>
      <c r="G231" s="110" t="s">
        <v>3481</v>
      </c>
      <c r="H231" s="110" t="s">
        <v>495</v>
      </c>
      <c r="I231" s="110" t="s">
        <v>2181</v>
      </c>
      <c r="J231" s="110" t="s">
        <v>3010</v>
      </c>
      <c r="K231" s="5" t="s">
        <v>2471</v>
      </c>
      <c r="L231" s="5"/>
      <c r="M231" s="41">
        <v>373.1</v>
      </c>
      <c r="N231" s="69">
        <v>317.10000000000002</v>
      </c>
      <c r="O231" s="24" t="s">
        <v>2053</v>
      </c>
      <c r="P231" s="215">
        <v>429.1</v>
      </c>
      <c r="Q231" s="218">
        <v>43101</v>
      </c>
      <c r="R231" s="218">
        <v>401768</v>
      </c>
    </row>
    <row r="232" spans="1:18" ht="25.35" customHeight="1">
      <c r="A232" s="16" t="s">
        <v>1434</v>
      </c>
      <c r="B232" s="16" t="s">
        <v>1435</v>
      </c>
      <c r="C232" s="10" t="s">
        <v>351</v>
      </c>
      <c r="D232" s="10" t="s">
        <v>1005</v>
      </c>
      <c r="E232" s="110" t="s">
        <v>84</v>
      </c>
      <c r="F232" s="110" t="s">
        <v>2182</v>
      </c>
      <c r="G232" s="110" t="s">
        <v>3482</v>
      </c>
      <c r="H232" s="110" t="s">
        <v>1992</v>
      </c>
      <c r="I232" s="110" t="s">
        <v>2664</v>
      </c>
      <c r="J232" s="110" t="s">
        <v>3483</v>
      </c>
      <c r="K232" s="5" t="s">
        <v>2471</v>
      </c>
      <c r="L232" s="5"/>
      <c r="M232" s="41">
        <v>331.2</v>
      </c>
      <c r="N232" s="69">
        <v>281.5</v>
      </c>
      <c r="O232" s="24" t="s">
        <v>2053</v>
      </c>
      <c r="P232" s="215">
        <v>380.9</v>
      </c>
      <c r="Q232" s="218">
        <v>43101</v>
      </c>
      <c r="R232" s="218">
        <v>401768</v>
      </c>
    </row>
    <row r="233" spans="1:18" ht="25.35" customHeight="1">
      <c r="A233" s="190" t="s">
        <v>1434</v>
      </c>
      <c r="B233" s="190" t="s">
        <v>1435</v>
      </c>
      <c r="C233" s="191" t="s">
        <v>351</v>
      </c>
      <c r="D233" s="10" t="s">
        <v>1006</v>
      </c>
      <c r="E233" s="110" t="s">
        <v>1396</v>
      </c>
      <c r="F233" s="110" t="s">
        <v>2183</v>
      </c>
      <c r="G233" s="110" t="s">
        <v>3011</v>
      </c>
      <c r="H233" s="25" t="s">
        <v>2887</v>
      </c>
      <c r="I233" s="25" t="s">
        <v>2889</v>
      </c>
      <c r="J233" s="25" t="s">
        <v>3158</v>
      </c>
      <c r="K233" s="25" t="s">
        <v>2471</v>
      </c>
      <c r="L233" s="25"/>
      <c r="M233" s="192">
        <v>108.1</v>
      </c>
      <c r="N233" s="193">
        <v>91.9</v>
      </c>
      <c r="O233" s="194" t="s">
        <v>2053</v>
      </c>
      <c r="P233" s="195">
        <v>124.3</v>
      </c>
      <c r="Q233" s="230">
        <v>43101</v>
      </c>
      <c r="R233" s="230">
        <v>401768</v>
      </c>
    </row>
    <row r="234" spans="1:18" ht="25.35" customHeight="1">
      <c r="A234" s="16" t="s">
        <v>1434</v>
      </c>
      <c r="B234" s="16" t="s">
        <v>1435</v>
      </c>
      <c r="C234" s="10" t="s">
        <v>351</v>
      </c>
      <c r="D234" s="10" t="s">
        <v>1007</v>
      </c>
      <c r="E234" s="110" t="s">
        <v>1397</v>
      </c>
      <c r="F234" s="110" t="s">
        <v>2184</v>
      </c>
      <c r="G234" s="110" t="s">
        <v>3012</v>
      </c>
      <c r="H234" s="110"/>
      <c r="I234" s="110"/>
      <c r="J234" s="110"/>
      <c r="K234" s="5" t="s">
        <v>2471</v>
      </c>
      <c r="L234" s="5"/>
      <c r="M234" s="41">
        <v>73.2</v>
      </c>
      <c r="N234" s="69">
        <v>62.2</v>
      </c>
      <c r="O234" s="24" t="s">
        <v>2053</v>
      </c>
      <c r="P234" s="215">
        <v>84.2</v>
      </c>
      <c r="Q234" s="218">
        <v>43101</v>
      </c>
      <c r="R234" s="218">
        <v>401768</v>
      </c>
    </row>
    <row r="235" spans="1:18" ht="201.6" customHeight="1">
      <c r="A235" s="16" t="s">
        <v>1431</v>
      </c>
      <c r="B235" s="16" t="s">
        <v>1433</v>
      </c>
      <c r="C235" s="10" t="s">
        <v>352</v>
      </c>
      <c r="D235" s="10"/>
      <c r="E235" s="206" t="s">
        <v>85</v>
      </c>
      <c r="F235" s="206" t="s">
        <v>1813</v>
      </c>
      <c r="G235" s="206" t="s">
        <v>3484</v>
      </c>
      <c r="H235" s="110" t="s">
        <v>2020</v>
      </c>
      <c r="I235" s="110" t="s">
        <v>2884</v>
      </c>
      <c r="J235" s="110" t="s">
        <v>3485</v>
      </c>
      <c r="K235" s="5"/>
      <c r="L235" s="5"/>
      <c r="M235" s="41"/>
      <c r="N235" s="69"/>
      <c r="O235" s="24"/>
      <c r="P235" s="215"/>
      <c r="Q235" s="218">
        <v>43101</v>
      </c>
      <c r="R235" s="218">
        <v>401768</v>
      </c>
    </row>
    <row r="236" spans="1:18" ht="63" customHeight="1">
      <c r="A236" s="16" t="s">
        <v>1434</v>
      </c>
      <c r="B236" s="16" t="s">
        <v>1435</v>
      </c>
      <c r="C236" s="191" t="s">
        <v>352</v>
      </c>
      <c r="D236" s="10" t="s">
        <v>1008</v>
      </c>
      <c r="E236" s="110" t="s">
        <v>86</v>
      </c>
      <c r="F236" s="110" t="s">
        <v>1817</v>
      </c>
      <c r="G236" s="110" t="s">
        <v>3486</v>
      </c>
      <c r="H236" s="110" t="s">
        <v>294</v>
      </c>
      <c r="I236" s="110" t="s">
        <v>2631</v>
      </c>
      <c r="J236" s="110" t="s">
        <v>3154</v>
      </c>
      <c r="K236" s="5" t="s">
        <v>2471</v>
      </c>
      <c r="L236" s="5"/>
      <c r="M236" s="41">
        <v>237.1</v>
      </c>
      <c r="N236" s="69">
        <v>201.5</v>
      </c>
      <c r="O236" s="24" t="s">
        <v>2053</v>
      </c>
      <c r="P236" s="215">
        <v>272.7</v>
      </c>
      <c r="Q236" s="218">
        <v>43101</v>
      </c>
      <c r="R236" s="218">
        <v>401768</v>
      </c>
    </row>
    <row r="237" spans="1:18" ht="100.7" customHeight="1">
      <c r="A237" s="190" t="s">
        <v>1434</v>
      </c>
      <c r="B237" s="190" t="s">
        <v>1435</v>
      </c>
      <c r="C237" s="191" t="s">
        <v>352</v>
      </c>
      <c r="D237" s="10" t="s">
        <v>1009</v>
      </c>
      <c r="E237" s="110" t="s">
        <v>1398</v>
      </c>
      <c r="F237" s="110" t="s">
        <v>2186</v>
      </c>
      <c r="G237" s="110" t="s">
        <v>3487</v>
      </c>
      <c r="H237" s="110" t="s">
        <v>2928</v>
      </c>
      <c r="I237" s="110" t="s">
        <v>2929</v>
      </c>
      <c r="J237" s="110" t="s">
        <v>3084</v>
      </c>
      <c r="K237" s="25" t="s">
        <v>2471</v>
      </c>
      <c r="L237" s="25"/>
      <c r="M237" s="192">
        <v>324.2</v>
      </c>
      <c r="N237" s="193">
        <v>275.60000000000002</v>
      </c>
      <c r="O237" s="194" t="s">
        <v>2053</v>
      </c>
      <c r="P237" s="195">
        <v>372.8</v>
      </c>
      <c r="Q237" s="230">
        <v>43101</v>
      </c>
      <c r="R237" s="230">
        <v>401768</v>
      </c>
    </row>
    <row r="238" spans="1:18" ht="102">
      <c r="A238" s="190" t="s">
        <v>1434</v>
      </c>
      <c r="B238" s="190" t="s">
        <v>1435</v>
      </c>
      <c r="C238" s="191" t="s">
        <v>352</v>
      </c>
      <c r="D238" s="10" t="s">
        <v>1010</v>
      </c>
      <c r="E238" s="110" t="s">
        <v>1399</v>
      </c>
      <c r="F238" s="110" t="s">
        <v>2187</v>
      </c>
      <c r="G238" s="110" t="s">
        <v>3488</v>
      </c>
      <c r="H238" s="110" t="s">
        <v>2930</v>
      </c>
      <c r="I238" s="110" t="s">
        <v>2931</v>
      </c>
      <c r="J238" s="110" t="s">
        <v>3082</v>
      </c>
      <c r="K238" s="25" t="s">
        <v>2471</v>
      </c>
      <c r="L238" s="25"/>
      <c r="M238" s="192">
        <v>659</v>
      </c>
      <c r="N238" s="193">
        <v>560.20000000000005</v>
      </c>
      <c r="O238" s="194" t="s">
        <v>2053</v>
      </c>
      <c r="P238" s="195">
        <v>757.9</v>
      </c>
      <c r="Q238" s="230">
        <v>43101</v>
      </c>
      <c r="R238" s="230">
        <v>401768</v>
      </c>
    </row>
    <row r="239" spans="1:18" ht="100.7" customHeight="1">
      <c r="A239" s="190" t="s">
        <v>1434</v>
      </c>
      <c r="B239" s="190" t="s">
        <v>1435</v>
      </c>
      <c r="C239" s="191" t="s">
        <v>352</v>
      </c>
      <c r="D239" s="10" t="s">
        <v>1011</v>
      </c>
      <c r="E239" s="110" t="s">
        <v>790</v>
      </c>
      <c r="F239" s="110" t="s">
        <v>1818</v>
      </c>
      <c r="G239" s="110" t="s">
        <v>3489</v>
      </c>
      <c r="H239" s="110" t="s">
        <v>2932</v>
      </c>
      <c r="I239" s="110" t="s">
        <v>2933</v>
      </c>
      <c r="J239" s="110" t="s">
        <v>3083</v>
      </c>
      <c r="K239" s="25" t="s">
        <v>2471</v>
      </c>
      <c r="L239" s="25"/>
      <c r="M239" s="192">
        <v>669.4</v>
      </c>
      <c r="N239" s="193">
        <v>569</v>
      </c>
      <c r="O239" s="194" t="s">
        <v>2053</v>
      </c>
      <c r="P239" s="195">
        <v>769.8</v>
      </c>
      <c r="Q239" s="230">
        <v>43101</v>
      </c>
      <c r="R239" s="230">
        <v>401768</v>
      </c>
    </row>
    <row r="240" spans="1:18" ht="100.7" customHeight="1">
      <c r="A240" s="190" t="s">
        <v>1434</v>
      </c>
      <c r="B240" s="190" t="s">
        <v>1435</v>
      </c>
      <c r="C240" s="191" t="s">
        <v>352</v>
      </c>
      <c r="D240" s="10" t="s">
        <v>1012</v>
      </c>
      <c r="E240" s="220" t="s">
        <v>1638</v>
      </c>
      <c r="F240" s="220" t="s">
        <v>1824</v>
      </c>
      <c r="G240" s="220" t="s">
        <v>3074</v>
      </c>
      <c r="H240" s="110" t="s">
        <v>2934</v>
      </c>
      <c r="I240" s="110" t="s">
        <v>2935</v>
      </c>
      <c r="J240" s="110" t="s">
        <v>3085</v>
      </c>
      <c r="K240" s="25" t="s">
        <v>2471</v>
      </c>
      <c r="L240" s="25"/>
      <c r="M240" s="192">
        <v>401</v>
      </c>
      <c r="N240" s="193">
        <v>340.9</v>
      </c>
      <c r="O240" s="194" t="s">
        <v>2053</v>
      </c>
      <c r="P240" s="195">
        <v>461.2</v>
      </c>
      <c r="Q240" s="230">
        <v>43101</v>
      </c>
      <c r="R240" s="230">
        <v>401768</v>
      </c>
    </row>
    <row r="241" spans="1:18" ht="63" customHeight="1">
      <c r="A241" s="190" t="s">
        <v>1434</v>
      </c>
      <c r="B241" s="190" t="s">
        <v>1435</v>
      </c>
      <c r="C241" s="191" t="s">
        <v>352</v>
      </c>
      <c r="D241" s="10" t="s">
        <v>1360</v>
      </c>
      <c r="E241" s="110" t="s">
        <v>791</v>
      </c>
      <c r="F241" s="110" t="s">
        <v>1649</v>
      </c>
      <c r="G241" s="110" t="s">
        <v>3490</v>
      </c>
      <c r="H241" s="110" t="s">
        <v>2936</v>
      </c>
      <c r="I241" s="110" t="s">
        <v>2937</v>
      </c>
      <c r="J241" s="110" t="s">
        <v>3086</v>
      </c>
      <c r="K241" s="25" t="s">
        <v>2471</v>
      </c>
      <c r="L241" s="25"/>
      <c r="M241" s="192">
        <v>334.7</v>
      </c>
      <c r="N241" s="193">
        <v>284.5</v>
      </c>
      <c r="O241" s="194" t="s">
        <v>2053</v>
      </c>
      <c r="P241" s="195">
        <v>384.9</v>
      </c>
      <c r="Q241" s="230">
        <v>43101</v>
      </c>
      <c r="R241" s="230">
        <v>401768</v>
      </c>
    </row>
    <row r="242" spans="1:18" ht="63" customHeight="1">
      <c r="A242" s="190" t="s">
        <v>1434</v>
      </c>
      <c r="B242" s="190" t="s">
        <v>1435</v>
      </c>
      <c r="C242" s="191" t="s">
        <v>352</v>
      </c>
      <c r="D242" s="10" t="s">
        <v>1361</v>
      </c>
      <c r="E242" s="220" t="s">
        <v>792</v>
      </c>
      <c r="F242" s="220" t="s">
        <v>1814</v>
      </c>
      <c r="G242" s="220" t="s">
        <v>3075</v>
      </c>
      <c r="H242" s="110" t="s">
        <v>2936</v>
      </c>
      <c r="I242" s="110" t="s">
        <v>2937</v>
      </c>
      <c r="J242" s="110" t="s">
        <v>3086</v>
      </c>
      <c r="K242" s="25" t="s">
        <v>2471</v>
      </c>
      <c r="L242" s="25"/>
      <c r="M242" s="192">
        <v>209.2</v>
      </c>
      <c r="N242" s="193">
        <v>177.8</v>
      </c>
      <c r="O242" s="194" t="s">
        <v>2053</v>
      </c>
      <c r="P242" s="195">
        <v>240.6</v>
      </c>
      <c r="Q242" s="230">
        <v>43101</v>
      </c>
      <c r="R242" s="230">
        <v>401768</v>
      </c>
    </row>
    <row r="243" spans="1:18" ht="25.35" customHeight="1">
      <c r="A243" s="16" t="s">
        <v>1434</v>
      </c>
      <c r="B243" s="16" t="s">
        <v>1435</v>
      </c>
      <c r="C243" s="191" t="s">
        <v>352</v>
      </c>
      <c r="D243" s="10" t="s">
        <v>1362</v>
      </c>
      <c r="E243" s="110" t="s">
        <v>793</v>
      </c>
      <c r="F243" s="110" t="s">
        <v>2188</v>
      </c>
      <c r="G243" s="110" t="s">
        <v>3491</v>
      </c>
      <c r="H243" s="110" t="s">
        <v>1993</v>
      </c>
      <c r="I243" s="110" t="s">
        <v>1819</v>
      </c>
      <c r="J243" s="110" t="s">
        <v>3492</v>
      </c>
      <c r="K243" s="5" t="s">
        <v>2471</v>
      </c>
      <c r="L243" s="5"/>
      <c r="M243" s="41">
        <v>87.2</v>
      </c>
      <c r="N243" s="69">
        <v>74.099999999999994</v>
      </c>
      <c r="O243" s="24" t="s">
        <v>2053</v>
      </c>
      <c r="P243" s="215">
        <v>100.3</v>
      </c>
      <c r="Q243" s="218">
        <v>43101</v>
      </c>
      <c r="R243" s="218">
        <v>401768</v>
      </c>
    </row>
    <row r="244" spans="1:18" ht="25.35" customHeight="1">
      <c r="A244" s="16" t="s">
        <v>1434</v>
      </c>
      <c r="B244" s="16" t="s">
        <v>1435</v>
      </c>
      <c r="C244" s="191" t="s">
        <v>352</v>
      </c>
      <c r="D244" s="10" t="s">
        <v>1013</v>
      </c>
      <c r="E244" s="110" t="s">
        <v>659</v>
      </c>
      <c r="F244" s="110" t="s">
        <v>1820</v>
      </c>
      <c r="G244" s="110" t="s">
        <v>3493</v>
      </c>
      <c r="H244" s="110" t="s">
        <v>496</v>
      </c>
      <c r="I244" s="110" t="s">
        <v>2189</v>
      </c>
      <c r="J244" s="110" t="s">
        <v>3494</v>
      </c>
      <c r="K244" s="5" t="s">
        <v>2471</v>
      </c>
      <c r="L244" s="5"/>
      <c r="M244" s="41">
        <v>118.5</v>
      </c>
      <c r="N244" s="69">
        <v>100.7</v>
      </c>
      <c r="O244" s="24" t="s">
        <v>2053</v>
      </c>
      <c r="P244" s="215">
        <v>136.30000000000001</v>
      </c>
      <c r="Q244" s="218">
        <v>43101</v>
      </c>
      <c r="R244" s="218">
        <v>401768</v>
      </c>
    </row>
    <row r="245" spans="1:18" ht="37.700000000000003" customHeight="1">
      <c r="A245" s="16" t="s">
        <v>1434</v>
      </c>
      <c r="B245" s="16" t="s">
        <v>1435</v>
      </c>
      <c r="C245" s="191" t="s">
        <v>352</v>
      </c>
      <c r="D245" s="10" t="s">
        <v>1363</v>
      </c>
      <c r="E245" s="220" t="s">
        <v>794</v>
      </c>
      <c r="F245" s="220" t="s">
        <v>1759</v>
      </c>
      <c r="G245" s="220" t="s">
        <v>3076</v>
      </c>
      <c r="H245" s="220" t="s">
        <v>756</v>
      </c>
      <c r="I245" s="220" t="s">
        <v>2665</v>
      </c>
      <c r="J245" s="220" t="s">
        <v>3495</v>
      </c>
      <c r="K245" s="5" t="s">
        <v>2471</v>
      </c>
      <c r="L245" s="5"/>
      <c r="M245" s="41">
        <v>69.7</v>
      </c>
      <c r="N245" s="69">
        <v>59.2</v>
      </c>
      <c r="O245" s="24" t="s">
        <v>2053</v>
      </c>
      <c r="P245" s="215">
        <v>80.2</v>
      </c>
      <c r="Q245" s="218">
        <v>43101</v>
      </c>
      <c r="R245" s="218">
        <v>401768</v>
      </c>
    </row>
    <row r="246" spans="1:18" ht="75.599999999999994" customHeight="1">
      <c r="A246" s="190" t="s">
        <v>1434</v>
      </c>
      <c r="B246" s="190" t="s">
        <v>1435</v>
      </c>
      <c r="C246" s="191" t="s">
        <v>352</v>
      </c>
      <c r="D246" s="10" t="s">
        <v>1014</v>
      </c>
      <c r="E246" s="110" t="s">
        <v>88</v>
      </c>
      <c r="F246" s="110" t="s">
        <v>2190</v>
      </c>
      <c r="G246" s="110" t="s">
        <v>3496</v>
      </c>
      <c r="H246" s="25" t="s">
        <v>3137</v>
      </c>
      <c r="I246" s="25" t="s">
        <v>3138</v>
      </c>
      <c r="J246" s="25" t="s">
        <v>3497</v>
      </c>
      <c r="K246" s="25" t="s">
        <v>2471</v>
      </c>
      <c r="L246" s="25"/>
      <c r="M246" s="192">
        <v>80.2</v>
      </c>
      <c r="N246" s="193">
        <v>68.2</v>
      </c>
      <c r="O246" s="194" t="s">
        <v>2053</v>
      </c>
      <c r="P246" s="195">
        <v>92.2</v>
      </c>
      <c r="Q246" s="230">
        <v>43101</v>
      </c>
      <c r="R246" s="230">
        <v>401768</v>
      </c>
    </row>
    <row r="247" spans="1:18" ht="25.35" customHeight="1">
      <c r="A247" s="16" t="s">
        <v>1434</v>
      </c>
      <c r="B247" s="16" t="s">
        <v>1435</v>
      </c>
      <c r="C247" s="191" t="s">
        <v>352</v>
      </c>
      <c r="D247" s="10" t="s">
        <v>1015</v>
      </c>
      <c r="E247" s="110" t="s">
        <v>795</v>
      </c>
      <c r="F247" s="110" t="s">
        <v>2191</v>
      </c>
      <c r="G247" s="110" t="s">
        <v>3498</v>
      </c>
      <c r="H247" s="110" t="s">
        <v>676</v>
      </c>
      <c r="I247" s="110" t="s">
        <v>2427</v>
      </c>
      <c r="J247" s="110" t="s">
        <v>3499</v>
      </c>
      <c r="K247" s="5" t="s">
        <v>2471</v>
      </c>
      <c r="L247" s="5"/>
      <c r="M247" s="41">
        <v>289.39999999999998</v>
      </c>
      <c r="N247" s="69">
        <v>246</v>
      </c>
      <c r="O247" s="24" t="s">
        <v>2053</v>
      </c>
      <c r="P247" s="215">
        <v>332.8</v>
      </c>
      <c r="Q247" s="218">
        <v>43101</v>
      </c>
      <c r="R247" s="218">
        <v>401768</v>
      </c>
    </row>
    <row r="248" spans="1:18" ht="25.35" customHeight="1">
      <c r="A248" s="10" t="s">
        <v>1434</v>
      </c>
      <c r="B248" s="10" t="s">
        <v>1435</v>
      </c>
      <c r="C248" s="191" t="s">
        <v>352</v>
      </c>
      <c r="D248" s="10" t="s">
        <v>1016</v>
      </c>
      <c r="E248" s="110" t="s">
        <v>497</v>
      </c>
      <c r="F248" s="110" t="s">
        <v>2192</v>
      </c>
      <c r="G248" s="110" t="s">
        <v>3500</v>
      </c>
      <c r="H248" s="110"/>
      <c r="I248" s="110"/>
      <c r="J248" s="110"/>
      <c r="K248" s="5" t="s">
        <v>2471</v>
      </c>
      <c r="L248" s="5"/>
      <c r="M248" s="41">
        <v>52.3</v>
      </c>
      <c r="N248" s="69">
        <v>44.5</v>
      </c>
      <c r="O248" s="24" t="s">
        <v>2053</v>
      </c>
      <c r="P248" s="215">
        <v>60.1</v>
      </c>
      <c r="Q248" s="218">
        <v>43101</v>
      </c>
      <c r="R248" s="218">
        <v>401768</v>
      </c>
    </row>
    <row r="249" spans="1:18" ht="88.35" customHeight="1">
      <c r="A249" s="191" t="s">
        <v>1434</v>
      </c>
      <c r="B249" s="191" t="s">
        <v>1435</v>
      </c>
      <c r="C249" s="191" t="s">
        <v>352</v>
      </c>
      <c r="D249" s="10" t="s">
        <v>1017</v>
      </c>
      <c r="E249" s="217" t="s">
        <v>660</v>
      </c>
      <c r="F249" s="217" t="s">
        <v>2193</v>
      </c>
      <c r="G249" s="217" t="s">
        <v>3501</v>
      </c>
      <c r="H249" s="110" t="s">
        <v>2938</v>
      </c>
      <c r="I249" s="110" t="s">
        <v>2939</v>
      </c>
      <c r="J249" s="110" t="s">
        <v>3087</v>
      </c>
      <c r="K249" s="25" t="s">
        <v>2471</v>
      </c>
      <c r="L249" s="25"/>
      <c r="M249" s="192">
        <v>289.39999999999998</v>
      </c>
      <c r="N249" s="193">
        <v>246</v>
      </c>
      <c r="O249" s="194" t="s">
        <v>2053</v>
      </c>
      <c r="P249" s="195">
        <v>332.8</v>
      </c>
      <c r="Q249" s="230">
        <v>43101</v>
      </c>
      <c r="R249" s="230">
        <v>401768</v>
      </c>
    </row>
    <row r="250" spans="1:18" ht="50.45" customHeight="1">
      <c r="A250" s="191" t="s">
        <v>1434</v>
      </c>
      <c r="B250" s="191" t="s">
        <v>1435</v>
      </c>
      <c r="C250" s="191" t="s">
        <v>352</v>
      </c>
      <c r="D250" s="10" t="s">
        <v>1364</v>
      </c>
      <c r="E250" s="220" t="s">
        <v>796</v>
      </c>
      <c r="F250" s="220" t="s">
        <v>2195</v>
      </c>
      <c r="G250" s="220" t="s">
        <v>3077</v>
      </c>
      <c r="H250" s="110" t="s">
        <v>2888</v>
      </c>
      <c r="I250" s="110" t="s">
        <v>2917</v>
      </c>
      <c r="J250" s="110" t="s">
        <v>3088</v>
      </c>
      <c r="K250" s="25" t="s">
        <v>2471</v>
      </c>
      <c r="L250" s="25"/>
      <c r="M250" s="192">
        <v>109.8</v>
      </c>
      <c r="N250" s="193">
        <v>93.3</v>
      </c>
      <c r="O250" s="194" t="s">
        <v>2053</v>
      </c>
      <c r="P250" s="195">
        <v>126.3</v>
      </c>
      <c r="Q250" s="230">
        <v>43101</v>
      </c>
      <c r="R250" s="230">
        <v>401768</v>
      </c>
    </row>
    <row r="251" spans="1:18" ht="88.35" customHeight="1">
      <c r="A251" s="190" t="s">
        <v>1434</v>
      </c>
      <c r="B251" s="190" t="s">
        <v>1435</v>
      </c>
      <c r="C251" s="191" t="s">
        <v>352</v>
      </c>
      <c r="D251" s="10" t="s">
        <v>1018</v>
      </c>
      <c r="E251" s="110" t="s">
        <v>498</v>
      </c>
      <c r="F251" s="110" t="s">
        <v>2196</v>
      </c>
      <c r="G251" s="110" t="s">
        <v>3502</v>
      </c>
      <c r="H251" s="110" t="s">
        <v>2940</v>
      </c>
      <c r="I251" s="110" t="s">
        <v>2941</v>
      </c>
      <c r="J251" s="110" t="s">
        <v>3089</v>
      </c>
      <c r="K251" s="25" t="s">
        <v>2471</v>
      </c>
      <c r="L251" s="25"/>
      <c r="M251" s="192">
        <v>578.79999999999995</v>
      </c>
      <c r="N251" s="193">
        <v>492</v>
      </c>
      <c r="O251" s="194" t="s">
        <v>2053</v>
      </c>
      <c r="P251" s="195">
        <v>665.6</v>
      </c>
      <c r="Q251" s="230">
        <v>43101</v>
      </c>
      <c r="R251" s="230">
        <v>401768</v>
      </c>
    </row>
    <row r="252" spans="1:18" ht="14.45" customHeight="1">
      <c r="A252" s="10" t="s">
        <v>1434</v>
      </c>
      <c r="B252" s="10" t="s">
        <v>1435</v>
      </c>
      <c r="C252" s="191" t="s">
        <v>352</v>
      </c>
      <c r="D252" s="10" t="s">
        <v>1019</v>
      </c>
      <c r="E252" s="110" t="s">
        <v>499</v>
      </c>
      <c r="F252" s="110" t="s">
        <v>2198</v>
      </c>
      <c r="G252" s="110" t="s">
        <v>3503</v>
      </c>
      <c r="H252" s="110" t="s">
        <v>676</v>
      </c>
      <c r="I252" s="110" t="s">
        <v>2199</v>
      </c>
      <c r="J252" s="110" t="s">
        <v>3499</v>
      </c>
      <c r="K252" s="5" t="s">
        <v>2471</v>
      </c>
      <c r="L252" s="9"/>
      <c r="M252" s="41">
        <v>87.2</v>
      </c>
      <c r="N252" s="69">
        <v>74.099999999999994</v>
      </c>
      <c r="O252" s="24" t="s">
        <v>2053</v>
      </c>
      <c r="P252" s="215">
        <v>100.3</v>
      </c>
      <c r="Q252" s="218">
        <v>43101</v>
      </c>
      <c r="R252" s="218">
        <v>401768</v>
      </c>
    </row>
    <row r="253" spans="1:18" ht="63" customHeight="1">
      <c r="A253" s="191" t="s">
        <v>1434</v>
      </c>
      <c r="B253" s="191" t="s">
        <v>1435</v>
      </c>
      <c r="C253" s="191" t="s">
        <v>352</v>
      </c>
      <c r="D253" s="10" t="s">
        <v>1020</v>
      </c>
      <c r="E253" s="110" t="s">
        <v>797</v>
      </c>
      <c r="F253" s="110" t="s">
        <v>2045</v>
      </c>
      <c r="G253" s="110" t="s">
        <v>3504</v>
      </c>
      <c r="H253" s="110" t="s">
        <v>2942</v>
      </c>
      <c r="I253" s="110" t="s">
        <v>2943</v>
      </c>
      <c r="J253" s="110" t="s">
        <v>3090</v>
      </c>
      <c r="K253" s="25" t="s">
        <v>2471</v>
      </c>
      <c r="L253" s="25"/>
      <c r="M253" s="192">
        <v>94.1</v>
      </c>
      <c r="N253" s="193">
        <v>80</v>
      </c>
      <c r="O253" s="194" t="s">
        <v>2053</v>
      </c>
      <c r="P253" s="195">
        <v>108.2</v>
      </c>
      <c r="Q253" s="230">
        <v>43101</v>
      </c>
      <c r="R253" s="230">
        <v>401768</v>
      </c>
    </row>
    <row r="254" spans="1:18" ht="14.45" customHeight="1">
      <c r="A254" s="16" t="s">
        <v>1431</v>
      </c>
      <c r="B254" s="16" t="s">
        <v>1433</v>
      </c>
      <c r="C254" s="10" t="s">
        <v>353</v>
      </c>
      <c r="D254" s="10"/>
      <c r="E254" s="206" t="s">
        <v>89</v>
      </c>
      <c r="F254" s="206" t="s">
        <v>2047</v>
      </c>
      <c r="G254" s="206" t="s">
        <v>3505</v>
      </c>
      <c r="H254" s="110" t="s">
        <v>2049</v>
      </c>
      <c r="I254" s="110" t="s">
        <v>2048</v>
      </c>
      <c r="J254" s="110" t="s">
        <v>3506</v>
      </c>
      <c r="K254" s="221"/>
      <c r="L254" s="221"/>
      <c r="M254" s="41"/>
      <c r="N254" s="69"/>
      <c r="O254" s="24"/>
      <c r="P254" s="215"/>
      <c r="Q254" s="218">
        <v>43101</v>
      </c>
      <c r="R254" s="218">
        <v>401768</v>
      </c>
    </row>
    <row r="255" spans="1:18" ht="25.35" customHeight="1">
      <c r="A255" s="16" t="s">
        <v>1434</v>
      </c>
      <c r="B255" s="16" t="s">
        <v>1435</v>
      </c>
      <c r="C255" s="188" t="s">
        <v>353</v>
      </c>
      <c r="D255" s="10" t="s">
        <v>1021</v>
      </c>
      <c r="E255" s="110" t="s">
        <v>90</v>
      </c>
      <c r="F255" s="110" t="s">
        <v>2200</v>
      </c>
      <c r="G255" s="110" t="s">
        <v>3507</v>
      </c>
      <c r="H255" s="25"/>
      <c r="I255" s="25"/>
      <c r="J255" s="25"/>
      <c r="K255" s="5" t="s">
        <v>2471</v>
      </c>
      <c r="L255" s="52"/>
      <c r="M255" s="41">
        <v>80.2</v>
      </c>
      <c r="N255" s="69">
        <v>68.2</v>
      </c>
      <c r="O255" s="24" t="s">
        <v>2053</v>
      </c>
      <c r="P255" s="215">
        <v>92.2</v>
      </c>
      <c r="Q255" s="218">
        <v>43101</v>
      </c>
      <c r="R255" s="218">
        <v>401768</v>
      </c>
    </row>
    <row r="256" spans="1:18" ht="25.35" customHeight="1">
      <c r="A256" s="16" t="s">
        <v>1434</v>
      </c>
      <c r="B256" s="16" t="s">
        <v>1435</v>
      </c>
      <c r="C256" s="188" t="s">
        <v>353</v>
      </c>
      <c r="D256" s="10" t="s">
        <v>1022</v>
      </c>
      <c r="E256" s="110" t="s">
        <v>500</v>
      </c>
      <c r="F256" s="110" t="s">
        <v>1821</v>
      </c>
      <c r="G256" s="110" t="s">
        <v>3508</v>
      </c>
      <c r="H256" s="25"/>
      <c r="I256" s="25"/>
      <c r="J256" s="25"/>
      <c r="K256" s="5" t="s">
        <v>2471</v>
      </c>
      <c r="L256" s="5"/>
      <c r="M256" s="41">
        <v>101.1</v>
      </c>
      <c r="N256" s="69">
        <v>85.9</v>
      </c>
      <c r="O256" s="24" t="s">
        <v>2053</v>
      </c>
      <c r="P256" s="215">
        <v>116.3</v>
      </c>
      <c r="Q256" s="218">
        <v>43101</v>
      </c>
      <c r="R256" s="218">
        <v>401768</v>
      </c>
    </row>
    <row r="257" spans="1:18" ht="37.700000000000003" customHeight="1">
      <c r="A257" s="16" t="s">
        <v>1434</v>
      </c>
      <c r="B257" s="16" t="s">
        <v>1435</v>
      </c>
      <c r="C257" s="188" t="s">
        <v>353</v>
      </c>
      <c r="D257" s="10" t="s">
        <v>1023</v>
      </c>
      <c r="E257" s="110" t="s">
        <v>661</v>
      </c>
      <c r="F257" s="110" t="s">
        <v>2201</v>
      </c>
      <c r="G257" s="110" t="s">
        <v>3509</v>
      </c>
      <c r="H257" s="110" t="s">
        <v>501</v>
      </c>
      <c r="I257" s="110" t="s">
        <v>2202</v>
      </c>
      <c r="J257" s="110" t="s">
        <v>3510</v>
      </c>
      <c r="K257" s="5" t="s">
        <v>2471</v>
      </c>
      <c r="L257" s="5"/>
      <c r="M257" s="41">
        <v>470.7</v>
      </c>
      <c r="N257" s="69">
        <v>400.1</v>
      </c>
      <c r="O257" s="24" t="s">
        <v>2053</v>
      </c>
      <c r="P257" s="215">
        <v>541.29999999999995</v>
      </c>
      <c r="Q257" s="218">
        <v>43101</v>
      </c>
      <c r="R257" s="218">
        <v>401768</v>
      </c>
    </row>
    <row r="258" spans="1:18" ht="37.700000000000003" customHeight="1">
      <c r="A258" s="16" t="s">
        <v>1434</v>
      </c>
      <c r="B258" s="16" t="s">
        <v>1435</v>
      </c>
      <c r="C258" s="188" t="s">
        <v>353</v>
      </c>
      <c r="D258" s="10" t="s">
        <v>1024</v>
      </c>
      <c r="E258" s="110" t="s">
        <v>798</v>
      </c>
      <c r="F258" s="110" t="s">
        <v>2203</v>
      </c>
      <c r="G258" s="110" t="s">
        <v>3511</v>
      </c>
      <c r="H258" s="25"/>
      <c r="I258" s="25"/>
      <c r="J258" s="25"/>
      <c r="K258" s="5" t="s">
        <v>2471</v>
      </c>
      <c r="L258" s="5"/>
      <c r="M258" s="41">
        <v>209.2</v>
      </c>
      <c r="N258" s="69">
        <v>177.8</v>
      </c>
      <c r="O258" s="24" t="s">
        <v>2053</v>
      </c>
      <c r="P258" s="215">
        <v>240.6</v>
      </c>
      <c r="Q258" s="218">
        <v>43101</v>
      </c>
      <c r="R258" s="218">
        <v>401768</v>
      </c>
    </row>
    <row r="259" spans="1:18" ht="25.35" customHeight="1">
      <c r="A259" s="16" t="s">
        <v>1434</v>
      </c>
      <c r="B259" s="16" t="s">
        <v>1435</v>
      </c>
      <c r="C259" s="188" t="s">
        <v>353</v>
      </c>
      <c r="D259" s="10" t="s">
        <v>1025</v>
      </c>
      <c r="E259" s="110" t="s">
        <v>799</v>
      </c>
      <c r="F259" s="110" t="s">
        <v>2204</v>
      </c>
      <c r="G259" s="110" t="s">
        <v>3512</v>
      </c>
      <c r="H259" s="25" t="s">
        <v>800</v>
      </c>
      <c r="I259" s="25" t="s">
        <v>1822</v>
      </c>
      <c r="J259" s="25" t="s">
        <v>3513</v>
      </c>
      <c r="K259" s="5" t="s">
        <v>2471</v>
      </c>
      <c r="L259" s="9"/>
      <c r="M259" s="41">
        <v>195.2</v>
      </c>
      <c r="N259" s="69">
        <v>165.9</v>
      </c>
      <c r="O259" s="24" t="s">
        <v>2053</v>
      </c>
      <c r="P259" s="215">
        <v>224.5</v>
      </c>
      <c r="Q259" s="218">
        <v>43101</v>
      </c>
      <c r="R259" s="218">
        <v>401768</v>
      </c>
    </row>
    <row r="260" spans="1:18" ht="25.35" customHeight="1">
      <c r="A260" s="16" t="s">
        <v>1431</v>
      </c>
      <c r="B260" s="16" t="s">
        <v>1433</v>
      </c>
      <c r="C260" s="10" t="s">
        <v>354</v>
      </c>
      <c r="D260" s="10"/>
      <c r="E260" s="206" t="s">
        <v>91</v>
      </c>
      <c r="F260" s="206" t="s">
        <v>91</v>
      </c>
      <c r="G260" s="206" t="s">
        <v>3514</v>
      </c>
      <c r="H260" s="110" t="s">
        <v>1995</v>
      </c>
      <c r="I260" s="110" t="s">
        <v>1825</v>
      </c>
      <c r="J260" s="110" t="s">
        <v>3515</v>
      </c>
      <c r="K260" s="52"/>
      <c r="L260" s="52"/>
      <c r="M260" s="41"/>
      <c r="N260" s="69"/>
      <c r="O260" s="24"/>
      <c r="P260" s="215"/>
      <c r="Q260" s="218">
        <v>43101</v>
      </c>
      <c r="R260" s="218">
        <v>401768</v>
      </c>
    </row>
    <row r="261" spans="1:18" ht="25.35" customHeight="1">
      <c r="A261" s="16" t="s">
        <v>1434</v>
      </c>
      <c r="B261" s="16" t="s">
        <v>1435</v>
      </c>
      <c r="C261" s="10" t="s">
        <v>354</v>
      </c>
      <c r="D261" s="10" t="s">
        <v>1026</v>
      </c>
      <c r="E261" s="110" t="s">
        <v>502</v>
      </c>
      <c r="F261" s="110" t="s">
        <v>2205</v>
      </c>
      <c r="G261" s="110" t="s">
        <v>3516</v>
      </c>
      <c r="H261" s="110" t="s">
        <v>677</v>
      </c>
      <c r="I261" s="110" t="s">
        <v>2206</v>
      </c>
      <c r="J261" s="110" t="s">
        <v>3517</v>
      </c>
      <c r="K261" s="5" t="s">
        <v>2471</v>
      </c>
      <c r="L261" s="5"/>
      <c r="M261" s="41">
        <v>38.4</v>
      </c>
      <c r="N261" s="69">
        <v>32.6</v>
      </c>
      <c r="O261" s="24" t="s">
        <v>2053</v>
      </c>
      <c r="P261" s="215">
        <v>44.2</v>
      </c>
      <c r="Q261" s="218">
        <v>43101</v>
      </c>
      <c r="R261" s="218">
        <v>401768</v>
      </c>
    </row>
    <row r="262" spans="1:18" ht="50.45" customHeight="1">
      <c r="A262" s="16" t="s">
        <v>1434</v>
      </c>
      <c r="B262" s="16" t="s">
        <v>1435</v>
      </c>
      <c r="C262" s="10" t="s">
        <v>354</v>
      </c>
      <c r="D262" s="10" t="s">
        <v>1027</v>
      </c>
      <c r="E262" s="110" t="s">
        <v>503</v>
      </c>
      <c r="F262" s="110" t="s">
        <v>2207</v>
      </c>
      <c r="G262" s="110" t="s">
        <v>3518</v>
      </c>
      <c r="H262" s="110" t="s">
        <v>678</v>
      </c>
      <c r="I262" s="110" t="s">
        <v>2208</v>
      </c>
      <c r="J262" s="110" t="s">
        <v>3519</v>
      </c>
      <c r="K262" s="5" t="s">
        <v>2471</v>
      </c>
      <c r="L262" s="5"/>
      <c r="M262" s="41">
        <v>80.2</v>
      </c>
      <c r="N262" s="69">
        <v>68.2</v>
      </c>
      <c r="O262" s="24" t="s">
        <v>2053</v>
      </c>
      <c r="P262" s="215">
        <v>92.2</v>
      </c>
      <c r="Q262" s="218">
        <v>43101</v>
      </c>
      <c r="R262" s="218">
        <v>401768</v>
      </c>
    </row>
    <row r="263" spans="1:18" ht="50.45" customHeight="1">
      <c r="A263" s="16" t="s">
        <v>1434</v>
      </c>
      <c r="B263" s="16" t="s">
        <v>1435</v>
      </c>
      <c r="C263" s="10" t="s">
        <v>354</v>
      </c>
      <c r="D263" s="10" t="s">
        <v>1028</v>
      </c>
      <c r="E263" s="110" t="s">
        <v>504</v>
      </c>
      <c r="F263" s="110" t="s">
        <v>2209</v>
      </c>
      <c r="G263" s="110" t="s">
        <v>3520</v>
      </c>
      <c r="H263" s="110" t="s">
        <v>678</v>
      </c>
      <c r="I263" s="110" t="s">
        <v>2210</v>
      </c>
      <c r="J263" s="110" t="s">
        <v>3519</v>
      </c>
      <c r="K263" s="5" t="s">
        <v>2471</v>
      </c>
      <c r="L263" s="5"/>
      <c r="M263" s="41">
        <v>156.9</v>
      </c>
      <c r="N263" s="69">
        <v>133.4</v>
      </c>
      <c r="O263" s="24" t="s">
        <v>2053</v>
      </c>
      <c r="P263" s="215">
        <v>180.4</v>
      </c>
      <c r="Q263" s="218">
        <v>43101</v>
      </c>
      <c r="R263" s="218">
        <v>401768</v>
      </c>
    </row>
    <row r="264" spans="1:18" ht="14.45" customHeight="1">
      <c r="A264" s="16" t="s">
        <v>1431</v>
      </c>
      <c r="B264" s="16" t="s">
        <v>1433</v>
      </c>
      <c r="C264" s="10" t="s">
        <v>355</v>
      </c>
      <c r="D264" s="10"/>
      <c r="E264" s="206" t="s">
        <v>92</v>
      </c>
      <c r="F264" s="206" t="s">
        <v>1826</v>
      </c>
      <c r="G264" s="206" t="s">
        <v>3521</v>
      </c>
      <c r="H264" s="110" t="s">
        <v>2024</v>
      </c>
      <c r="I264" s="110" t="s">
        <v>1963</v>
      </c>
      <c r="J264" s="110" t="s">
        <v>3522</v>
      </c>
      <c r="K264" s="5"/>
      <c r="L264" s="5"/>
      <c r="M264" s="41"/>
      <c r="N264" s="69"/>
      <c r="O264" s="24"/>
      <c r="P264" s="215"/>
      <c r="Q264" s="218">
        <v>43101</v>
      </c>
      <c r="R264" s="218">
        <v>401768</v>
      </c>
    </row>
    <row r="265" spans="1:18" ht="25.35" customHeight="1">
      <c r="A265" s="16" t="s">
        <v>1434</v>
      </c>
      <c r="B265" s="16" t="s">
        <v>1435</v>
      </c>
      <c r="C265" s="10" t="s">
        <v>355</v>
      </c>
      <c r="D265" s="10" t="s">
        <v>1029</v>
      </c>
      <c r="E265" s="110" t="s">
        <v>93</v>
      </c>
      <c r="F265" s="110" t="s">
        <v>1827</v>
      </c>
      <c r="G265" s="110" t="s">
        <v>3523</v>
      </c>
      <c r="H265" s="110" t="s">
        <v>1996</v>
      </c>
      <c r="I265" s="110" t="s">
        <v>1758</v>
      </c>
      <c r="J265" s="110" t="s">
        <v>3013</v>
      </c>
      <c r="K265" s="5" t="s">
        <v>2471</v>
      </c>
      <c r="L265" s="5"/>
      <c r="M265" s="41">
        <v>118.5</v>
      </c>
      <c r="N265" s="69">
        <v>100.7</v>
      </c>
      <c r="O265" s="24" t="s">
        <v>2053</v>
      </c>
      <c r="P265" s="215">
        <v>136.30000000000001</v>
      </c>
      <c r="Q265" s="218">
        <v>43101</v>
      </c>
      <c r="R265" s="218">
        <v>401768</v>
      </c>
    </row>
    <row r="266" spans="1:18" ht="37.700000000000003" customHeight="1">
      <c r="A266" s="16" t="s">
        <v>1434</v>
      </c>
      <c r="B266" s="16" t="s">
        <v>1435</v>
      </c>
      <c r="C266" s="10" t="s">
        <v>355</v>
      </c>
      <c r="D266" s="10" t="s">
        <v>1030</v>
      </c>
      <c r="E266" s="110" t="s">
        <v>1402</v>
      </c>
      <c r="F266" s="110" t="s">
        <v>1927</v>
      </c>
      <c r="G266" s="110" t="s">
        <v>3014</v>
      </c>
      <c r="H266" s="110" t="s">
        <v>1997</v>
      </c>
      <c r="I266" s="110" t="s">
        <v>1823</v>
      </c>
      <c r="J266" s="110" t="s">
        <v>3524</v>
      </c>
      <c r="K266" s="5" t="s">
        <v>2471</v>
      </c>
      <c r="L266" s="5"/>
      <c r="M266" s="41">
        <v>156.9</v>
      </c>
      <c r="N266" s="69">
        <v>133.4</v>
      </c>
      <c r="O266" s="24" t="s">
        <v>2053</v>
      </c>
      <c r="P266" s="215">
        <v>180.4</v>
      </c>
      <c r="Q266" s="218">
        <v>43101</v>
      </c>
      <c r="R266" s="218">
        <v>401768</v>
      </c>
    </row>
    <row r="267" spans="1:18" ht="63" customHeight="1">
      <c r="A267" s="16" t="s">
        <v>1434</v>
      </c>
      <c r="B267" s="16" t="s">
        <v>1435</v>
      </c>
      <c r="C267" s="10" t="s">
        <v>355</v>
      </c>
      <c r="D267" s="10" t="s">
        <v>1031</v>
      </c>
      <c r="E267" s="110" t="s">
        <v>1403</v>
      </c>
      <c r="F267" s="110" t="s">
        <v>1928</v>
      </c>
      <c r="G267" s="110" t="s">
        <v>3525</v>
      </c>
      <c r="H267" s="110" t="s">
        <v>1998</v>
      </c>
      <c r="I267" s="110" t="s">
        <v>1828</v>
      </c>
      <c r="J267" s="110" t="s">
        <v>3526</v>
      </c>
      <c r="K267" s="5" t="s">
        <v>2471</v>
      </c>
      <c r="L267" s="5"/>
      <c r="M267" s="41">
        <v>139.5</v>
      </c>
      <c r="N267" s="69">
        <v>118.6</v>
      </c>
      <c r="O267" s="24" t="s">
        <v>2053</v>
      </c>
      <c r="P267" s="215">
        <v>160.4</v>
      </c>
      <c r="Q267" s="218">
        <v>43101</v>
      </c>
      <c r="R267" s="218">
        <v>401768</v>
      </c>
    </row>
    <row r="268" spans="1:18" ht="63" customHeight="1">
      <c r="A268" s="16" t="s">
        <v>1434</v>
      </c>
      <c r="B268" s="16" t="s">
        <v>1435</v>
      </c>
      <c r="C268" s="10" t="s">
        <v>355</v>
      </c>
      <c r="D268" s="10" t="s">
        <v>1032</v>
      </c>
      <c r="E268" s="110" t="s">
        <v>1404</v>
      </c>
      <c r="F268" s="110" t="s">
        <v>1929</v>
      </c>
      <c r="G268" s="110" t="s">
        <v>3527</v>
      </c>
      <c r="H268" s="110" t="s">
        <v>1998</v>
      </c>
      <c r="I268" s="110" t="s">
        <v>1828</v>
      </c>
      <c r="J268" s="110" t="s">
        <v>3526</v>
      </c>
      <c r="K268" s="5" t="s">
        <v>2471</v>
      </c>
      <c r="L268" s="5"/>
      <c r="M268" s="41">
        <v>139.5</v>
      </c>
      <c r="N268" s="69">
        <v>118.6</v>
      </c>
      <c r="O268" s="24" t="s">
        <v>2053</v>
      </c>
      <c r="P268" s="215">
        <v>160.4</v>
      </c>
      <c r="Q268" s="218">
        <v>43101</v>
      </c>
      <c r="R268" s="218">
        <v>401768</v>
      </c>
    </row>
    <row r="269" spans="1:18" ht="25.35" customHeight="1">
      <c r="A269" s="16" t="s">
        <v>1434</v>
      </c>
      <c r="B269" s="16" t="s">
        <v>1435</v>
      </c>
      <c r="C269" s="10" t="s">
        <v>355</v>
      </c>
      <c r="D269" s="10" t="s">
        <v>1033</v>
      </c>
      <c r="E269" s="220" t="s">
        <v>2036</v>
      </c>
      <c r="F269" s="220" t="s">
        <v>2466</v>
      </c>
      <c r="G269" s="220" t="s">
        <v>3078</v>
      </c>
      <c r="H269" s="110"/>
      <c r="I269" s="110"/>
      <c r="J269" s="110"/>
      <c r="K269" s="5" t="s">
        <v>2471</v>
      </c>
      <c r="L269" s="9"/>
      <c r="M269" s="41">
        <v>19.2</v>
      </c>
      <c r="N269" s="69">
        <v>16.3</v>
      </c>
      <c r="O269" s="24" t="s">
        <v>2053</v>
      </c>
      <c r="P269" s="215">
        <v>22.1</v>
      </c>
      <c r="Q269" s="218">
        <v>43101</v>
      </c>
      <c r="R269" s="218">
        <v>401768</v>
      </c>
    </row>
    <row r="270" spans="1:18" ht="25.35" customHeight="1">
      <c r="A270" s="16" t="s">
        <v>1434</v>
      </c>
      <c r="B270" s="16" t="s">
        <v>1435</v>
      </c>
      <c r="C270" s="10" t="s">
        <v>355</v>
      </c>
      <c r="D270" s="10" t="s">
        <v>1034</v>
      </c>
      <c r="E270" s="110" t="s">
        <v>305</v>
      </c>
      <c r="F270" s="110" t="s">
        <v>2211</v>
      </c>
      <c r="G270" s="110" t="s">
        <v>3528</v>
      </c>
      <c r="H270" s="110"/>
      <c r="I270" s="110"/>
      <c r="J270" s="110"/>
      <c r="K270" s="5" t="s">
        <v>2471</v>
      </c>
      <c r="L270" s="5"/>
      <c r="M270" s="41">
        <v>156.9</v>
      </c>
      <c r="N270" s="69">
        <v>133.4</v>
      </c>
      <c r="O270" s="24" t="s">
        <v>2053</v>
      </c>
      <c r="P270" s="215">
        <v>180.4</v>
      </c>
      <c r="Q270" s="218">
        <v>43101</v>
      </c>
      <c r="R270" s="218">
        <v>401768</v>
      </c>
    </row>
    <row r="271" spans="1:18" ht="38.25">
      <c r="A271" s="16" t="s">
        <v>1434</v>
      </c>
      <c r="B271" s="16" t="s">
        <v>1435</v>
      </c>
      <c r="C271" s="10" t="s">
        <v>355</v>
      </c>
      <c r="D271" s="10" t="s">
        <v>1035</v>
      </c>
      <c r="E271" s="110" t="s">
        <v>94</v>
      </c>
      <c r="F271" s="110" t="s">
        <v>1650</v>
      </c>
      <c r="G271" s="110" t="s">
        <v>3529</v>
      </c>
      <c r="H271" s="110"/>
      <c r="I271" s="110"/>
      <c r="J271" s="110"/>
      <c r="K271" s="5" t="s">
        <v>2471</v>
      </c>
      <c r="L271" s="5"/>
      <c r="M271" s="41">
        <v>149.9</v>
      </c>
      <c r="N271" s="69">
        <v>127.4</v>
      </c>
      <c r="O271" s="24" t="s">
        <v>2053</v>
      </c>
      <c r="P271" s="215">
        <v>172.4</v>
      </c>
      <c r="Q271" s="218">
        <v>43101</v>
      </c>
      <c r="R271" s="218">
        <v>401768</v>
      </c>
    </row>
    <row r="272" spans="1:18" ht="38.25">
      <c r="A272" s="16" t="s">
        <v>1434</v>
      </c>
      <c r="B272" s="16" t="s">
        <v>1435</v>
      </c>
      <c r="C272" s="10" t="s">
        <v>355</v>
      </c>
      <c r="D272" s="10" t="s">
        <v>1036</v>
      </c>
      <c r="E272" s="110" t="s">
        <v>95</v>
      </c>
      <c r="F272" s="110" t="s">
        <v>1651</v>
      </c>
      <c r="G272" s="110" t="s">
        <v>3530</v>
      </c>
      <c r="H272" s="25" t="s">
        <v>19</v>
      </c>
      <c r="I272" s="25" t="s">
        <v>1526</v>
      </c>
      <c r="J272" s="25" t="s">
        <v>2988</v>
      </c>
      <c r="K272" s="5" t="s">
        <v>2471</v>
      </c>
      <c r="L272" s="5"/>
      <c r="M272" s="41">
        <v>352.1</v>
      </c>
      <c r="N272" s="69">
        <v>299.3</v>
      </c>
      <c r="O272" s="24" t="s">
        <v>2053</v>
      </c>
      <c r="P272" s="215">
        <v>404.9</v>
      </c>
      <c r="Q272" s="218">
        <v>43101</v>
      </c>
      <c r="R272" s="218">
        <v>401768</v>
      </c>
    </row>
    <row r="273" spans="1:18" ht="25.35" customHeight="1">
      <c r="A273" s="16" t="s">
        <v>1434</v>
      </c>
      <c r="B273" s="16" t="s">
        <v>1435</v>
      </c>
      <c r="C273" s="10" t="s">
        <v>355</v>
      </c>
      <c r="D273" s="10" t="s">
        <v>1037</v>
      </c>
      <c r="E273" s="110" t="s">
        <v>505</v>
      </c>
      <c r="F273" s="110" t="s">
        <v>2212</v>
      </c>
      <c r="G273" s="110" t="s">
        <v>3531</v>
      </c>
      <c r="H273" s="110"/>
      <c r="I273" s="110"/>
      <c r="J273" s="110"/>
      <c r="K273" s="5" t="s">
        <v>2471</v>
      </c>
      <c r="L273" s="5"/>
      <c r="M273" s="41">
        <v>237.1</v>
      </c>
      <c r="N273" s="69">
        <v>201.5</v>
      </c>
      <c r="O273" s="24" t="s">
        <v>2053</v>
      </c>
      <c r="P273" s="215">
        <v>272.7</v>
      </c>
      <c r="Q273" s="218">
        <v>43101</v>
      </c>
      <c r="R273" s="218">
        <v>401768</v>
      </c>
    </row>
    <row r="274" spans="1:18" ht="25.35" customHeight="1">
      <c r="A274" s="16" t="s">
        <v>1434</v>
      </c>
      <c r="B274" s="16" t="s">
        <v>1435</v>
      </c>
      <c r="C274" s="10" t="s">
        <v>355</v>
      </c>
      <c r="D274" s="10" t="s">
        <v>1038</v>
      </c>
      <c r="E274" s="110" t="s">
        <v>506</v>
      </c>
      <c r="F274" s="110" t="s">
        <v>2213</v>
      </c>
      <c r="G274" s="110" t="s">
        <v>3532</v>
      </c>
      <c r="H274" s="110"/>
      <c r="I274" s="110"/>
      <c r="J274" s="110"/>
      <c r="K274" s="5" t="s">
        <v>2471</v>
      </c>
      <c r="L274" s="5"/>
      <c r="M274" s="41">
        <v>118.5</v>
      </c>
      <c r="N274" s="69">
        <v>100.7</v>
      </c>
      <c r="O274" s="24" t="s">
        <v>2053</v>
      </c>
      <c r="P274" s="215">
        <v>136.30000000000001</v>
      </c>
      <c r="Q274" s="218">
        <v>43101</v>
      </c>
      <c r="R274" s="218">
        <v>401768</v>
      </c>
    </row>
    <row r="275" spans="1:18" ht="25.35" customHeight="1">
      <c r="A275" s="16" t="s">
        <v>1434</v>
      </c>
      <c r="B275" s="16" t="s">
        <v>1435</v>
      </c>
      <c r="C275" s="10" t="s">
        <v>355</v>
      </c>
      <c r="D275" s="10" t="s">
        <v>1039</v>
      </c>
      <c r="E275" s="110" t="s">
        <v>507</v>
      </c>
      <c r="F275" s="110" t="s">
        <v>2214</v>
      </c>
      <c r="G275" s="110" t="s">
        <v>3533</v>
      </c>
      <c r="H275" s="110"/>
      <c r="I275" s="110"/>
      <c r="J275" s="110"/>
      <c r="K275" s="5" t="s">
        <v>2471</v>
      </c>
      <c r="L275" s="5"/>
      <c r="M275" s="41">
        <v>195.2</v>
      </c>
      <c r="N275" s="69">
        <v>165.9</v>
      </c>
      <c r="O275" s="24" t="s">
        <v>2053</v>
      </c>
      <c r="P275" s="215">
        <v>224.5</v>
      </c>
      <c r="Q275" s="218">
        <v>43101</v>
      </c>
      <c r="R275" s="218">
        <v>401768</v>
      </c>
    </row>
    <row r="276" spans="1:18" ht="38.25">
      <c r="A276" s="16" t="s">
        <v>1434</v>
      </c>
      <c r="B276" s="16" t="s">
        <v>1435</v>
      </c>
      <c r="C276" s="10" t="s">
        <v>355</v>
      </c>
      <c r="D276" s="10" t="s">
        <v>1040</v>
      </c>
      <c r="E276" s="110" t="s">
        <v>96</v>
      </c>
      <c r="F276" s="110" t="s">
        <v>2215</v>
      </c>
      <c r="G276" s="110" t="s">
        <v>3534</v>
      </c>
      <c r="H276" s="110"/>
      <c r="I276" s="110"/>
      <c r="J276" s="110"/>
      <c r="K276" s="5" t="s">
        <v>2471</v>
      </c>
      <c r="L276" s="5"/>
      <c r="M276" s="41">
        <v>19.2</v>
      </c>
      <c r="N276" s="69">
        <v>16.3</v>
      </c>
      <c r="O276" s="24" t="s">
        <v>2053</v>
      </c>
      <c r="P276" s="215">
        <v>22.1</v>
      </c>
      <c r="Q276" s="218">
        <v>43101</v>
      </c>
      <c r="R276" s="218">
        <v>401768</v>
      </c>
    </row>
    <row r="277" spans="1:18" ht="37.700000000000003" customHeight="1">
      <c r="A277" s="16" t="s">
        <v>1434</v>
      </c>
      <c r="B277" s="16" t="s">
        <v>1435</v>
      </c>
      <c r="C277" s="10" t="s">
        <v>355</v>
      </c>
      <c r="D277" s="10" t="s">
        <v>1041</v>
      </c>
      <c r="E277" s="110" t="s">
        <v>1405</v>
      </c>
      <c r="F277" s="110" t="s">
        <v>1830</v>
      </c>
      <c r="G277" s="110" t="s">
        <v>3535</v>
      </c>
      <c r="H277" s="110" t="s">
        <v>679</v>
      </c>
      <c r="I277" s="110" t="s">
        <v>2216</v>
      </c>
      <c r="J277" s="110" t="s">
        <v>3536</v>
      </c>
      <c r="K277" s="5" t="s">
        <v>2471</v>
      </c>
      <c r="L277" s="5"/>
      <c r="M277" s="41">
        <v>156.9</v>
      </c>
      <c r="N277" s="69">
        <v>133.4</v>
      </c>
      <c r="O277" s="24" t="s">
        <v>2053</v>
      </c>
      <c r="P277" s="215">
        <v>180.4</v>
      </c>
      <c r="Q277" s="218">
        <v>43101</v>
      </c>
      <c r="R277" s="218">
        <v>401768</v>
      </c>
    </row>
    <row r="278" spans="1:18" ht="37.700000000000003" customHeight="1">
      <c r="A278" s="16" t="s">
        <v>1434</v>
      </c>
      <c r="B278" s="16" t="s">
        <v>1435</v>
      </c>
      <c r="C278" s="10" t="s">
        <v>355</v>
      </c>
      <c r="D278" s="10" t="s">
        <v>1042</v>
      </c>
      <c r="E278" s="110" t="s">
        <v>97</v>
      </c>
      <c r="F278" s="110" t="s">
        <v>2217</v>
      </c>
      <c r="G278" s="110" t="s">
        <v>3537</v>
      </c>
      <c r="H278" s="110"/>
      <c r="I278" s="110"/>
      <c r="J278" s="110"/>
      <c r="K278" s="5" t="s">
        <v>2471</v>
      </c>
      <c r="L278" s="5"/>
      <c r="M278" s="41">
        <v>125.5</v>
      </c>
      <c r="N278" s="69">
        <v>106.7</v>
      </c>
      <c r="O278" s="24" t="s">
        <v>2053</v>
      </c>
      <c r="P278" s="215">
        <v>144.30000000000001</v>
      </c>
      <c r="Q278" s="218">
        <v>43101</v>
      </c>
      <c r="R278" s="218">
        <v>401768</v>
      </c>
    </row>
    <row r="279" spans="1:18" ht="50.45" customHeight="1">
      <c r="A279" s="190" t="s">
        <v>1434</v>
      </c>
      <c r="B279" s="190" t="s">
        <v>1435</v>
      </c>
      <c r="C279" s="191" t="s">
        <v>355</v>
      </c>
      <c r="D279" s="10" t="s">
        <v>1043</v>
      </c>
      <c r="E279" s="110" t="s">
        <v>508</v>
      </c>
      <c r="F279" s="110" t="s">
        <v>1829</v>
      </c>
      <c r="G279" s="110" t="s">
        <v>3538</v>
      </c>
      <c r="H279" s="25" t="s">
        <v>2912</v>
      </c>
      <c r="I279" s="110" t="s">
        <v>3539</v>
      </c>
      <c r="J279" s="110" t="s">
        <v>3091</v>
      </c>
      <c r="K279" s="25" t="s">
        <v>2471</v>
      </c>
      <c r="L279" s="25"/>
      <c r="M279" s="192">
        <v>146.4</v>
      </c>
      <c r="N279" s="193">
        <v>124.4</v>
      </c>
      <c r="O279" s="194" t="s">
        <v>2053</v>
      </c>
      <c r="P279" s="195">
        <v>168.4</v>
      </c>
      <c r="Q279" s="230">
        <v>43101</v>
      </c>
      <c r="R279" s="230">
        <v>401768</v>
      </c>
    </row>
    <row r="280" spans="1:18" ht="14.45" customHeight="1">
      <c r="A280" s="16" t="s">
        <v>1431</v>
      </c>
      <c r="B280" s="16" t="s">
        <v>1433</v>
      </c>
      <c r="C280" s="10" t="s">
        <v>356</v>
      </c>
      <c r="D280" s="10"/>
      <c r="E280" s="206" t="s">
        <v>98</v>
      </c>
      <c r="F280" s="206" t="s">
        <v>1831</v>
      </c>
      <c r="G280" s="206" t="s">
        <v>3540</v>
      </c>
      <c r="H280" s="25"/>
      <c r="I280" s="25"/>
      <c r="J280" s="25"/>
      <c r="K280" s="5"/>
      <c r="L280" s="5"/>
      <c r="M280" s="41"/>
      <c r="N280" s="69"/>
      <c r="O280" s="24"/>
      <c r="P280" s="215"/>
      <c r="Q280" s="218">
        <v>43101</v>
      </c>
      <c r="R280" s="218">
        <v>401768</v>
      </c>
    </row>
    <row r="281" spans="1:18" ht="25.35" customHeight="1">
      <c r="A281" s="16" t="s">
        <v>1434</v>
      </c>
      <c r="B281" s="16" t="s">
        <v>1435</v>
      </c>
      <c r="C281" s="10" t="s">
        <v>356</v>
      </c>
      <c r="D281" s="10" t="s">
        <v>1044</v>
      </c>
      <c r="E281" s="25" t="s">
        <v>99</v>
      </c>
      <c r="F281" s="25" t="s">
        <v>3139</v>
      </c>
      <c r="G281" s="25" t="s">
        <v>3541</v>
      </c>
      <c r="H281" s="25" t="s">
        <v>100</v>
      </c>
      <c r="I281" s="25" t="s">
        <v>2218</v>
      </c>
      <c r="J281" s="25" t="s">
        <v>3542</v>
      </c>
      <c r="K281" s="5" t="s">
        <v>2471</v>
      </c>
      <c r="L281" s="9"/>
      <c r="M281" s="41">
        <v>41.8</v>
      </c>
      <c r="N281" s="69">
        <v>35.5</v>
      </c>
      <c r="O281" s="24" t="s">
        <v>2053</v>
      </c>
      <c r="P281" s="215">
        <v>48.1</v>
      </c>
      <c r="Q281" s="218">
        <v>43101</v>
      </c>
      <c r="R281" s="218">
        <v>401768</v>
      </c>
    </row>
    <row r="282" spans="1:18" ht="37.700000000000003" customHeight="1">
      <c r="A282" s="16" t="s">
        <v>1434</v>
      </c>
      <c r="B282" s="16" t="s">
        <v>1435</v>
      </c>
      <c r="C282" s="10" t="s">
        <v>356</v>
      </c>
      <c r="D282" s="10" t="s">
        <v>1045</v>
      </c>
      <c r="E282" s="25" t="s">
        <v>101</v>
      </c>
      <c r="F282" s="25" t="s">
        <v>1839</v>
      </c>
      <c r="G282" s="25" t="s">
        <v>3543</v>
      </c>
      <c r="H282" s="25" t="s">
        <v>292</v>
      </c>
      <c r="I282" s="25" t="s">
        <v>2219</v>
      </c>
      <c r="J282" s="25" t="s">
        <v>3544</v>
      </c>
      <c r="K282" s="5" t="s">
        <v>2471</v>
      </c>
      <c r="L282" s="5"/>
      <c r="M282" s="41">
        <v>62.8</v>
      </c>
      <c r="N282" s="69">
        <v>53.4</v>
      </c>
      <c r="O282" s="24" t="s">
        <v>2053</v>
      </c>
      <c r="P282" s="215">
        <v>72.2</v>
      </c>
      <c r="Q282" s="218">
        <v>43101</v>
      </c>
      <c r="R282" s="218">
        <v>401768</v>
      </c>
    </row>
    <row r="283" spans="1:18" ht="63" customHeight="1">
      <c r="A283" s="16" t="s">
        <v>1434</v>
      </c>
      <c r="B283" s="16" t="s">
        <v>1435</v>
      </c>
      <c r="C283" s="10" t="s">
        <v>356</v>
      </c>
      <c r="D283" s="10" t="s">
        <v>1046</v>
      </c>
      <c r="E283" s="25" t="s">
        <v>102</v>
      </c>
      <c r="F283" s="25" t="s">
        <v>2220</v>
      </c>
      <c r="G283" s="25" t="s">
        <v>3545</v>
      </c>
      <c r="H283" s="25" t="s">
        <v>2556</v>
      </c>
      <c r="I283" s="25" t="s">
        <v>2624</v>
      </c>
      <c r="J283" s="25" t="s">
        <v>3546</v>
      </c>
      <c r="K283" s="5" t="s">
        <v>2471</v>
      </c>
      <c r="L283" s="5"/>
      <c r="M283" s="41">
        <v>97.6</v>
      </c>
      <c r="N283" s="69">
        <v>83</v>
      </c>
      <c r="O283" s="24" t="s">
        <v>2053</v>
      </c>
      <c r="P283" s="215">
        <v>112.2</v>
      </c>
      <c r="Q283" s="218">
        <v>43101</v>
      </c>
      <c r="R283" s="218">
        <v>401768</v>
      </c>
    </row>
    <row r="284" spans="1:18" ht="38.25">
      <c r="A284" s="16" t="s">
        <v>1434</v>
      </c>
      <c r="B284" s="16" t="s">
        <v>1435</v>
      </c>
      <c r="C284" s="10" t="s">
        <v>356</v>
      </c>
      <c r="D284" s="10" t="s">
        <v>1047</v>
      </c>
      <c r="E284" s="25" t="s">
        <v>103</v>
      </c>
      <c r="F284" s="25" t="s">
        <v>1837</v>
      </c>
      <c r="G284" s="25" t="s">
        <v>3547</v>
      </c>
      <c r="H284" s="110" t="s">
        <v>633</v>
      </c>
      <c r="I284" s="110" t="s">
        <v>2221</v>
      </c>
      <c r="J284" s="110" t="s">
        <v>3548</v>
      </c>
      <c r="K284" s="5" t="s">
        <v>2471</v>
      </c>
      <c r="L284" s="9"/>
      <c r="M284" s="41">
        <v>38.4</v>
      </c>
      <c r="N284" s="69">
        <v>32.6</v>
      </c>
      <c r="O284" s="24" t="s">
        <v>2053</v>
      </c>
      <c r="P284" s="215">
        <v>44.2</v>
      </c>
      <c r="Q284" s="218">
        <v>43101</v>
      </c>
      <c r="R284" s="218">
        <v>401768</v>
      </c>
    </row>
    <row r="285" spans="1:18" ht="14.45" customHeight="1">
      <c r="A285" s="16" t="s">
        <v>1434</v>
      </c>
      <c r="B285" s="16" t="s">
        <v>1435</v>
      </c>
      <c r="C285" s="10" t="s">
        <v>356</v>
      </c>
      <c r="D285" s="10" t="s">
        <v>1048</v>
      </c>
      <c r="E285" s="25" t="s">
        <v>104</v>
      </c>
      <c r="F285" s="25" t="s">
        <v>1832</v>
      </c>
      <c r="G285" s="25" t="s">
        <v>3549</v>
      </c>
      <c r="H285" s="110" t="s">
        <v>2578</v>
      </c>
      <c r="I285" s="110" t="s">
        <v>1836</v>
      </c>
      <c r="J285" s="25" t="s">
        <v>3499</v>
      </c>
      <c r="K285" s="5" t="s">
        <v>2471</v>
      </c>
      <c r="L285" s="5"/>
      <c r="M285" s="41">
        <v>13.9</v>
      </c>
      <c r="N285" s="69">
        <v>11.8</v>
      </c>
      <c r="O285" s="24" t="s">
        <v>2053</v>
      </c>
      <c r="P285" s="215">
        <v>16</v>
      </c>
      <c r="Q285" s="218">
        <v>43101</v>
      </c>
      <c r="R285" s="218">
        <v>401768</v>
      </c>
    </row>
    <row r="286" spans="1:18" ht="14.45" customHeight="1">
      <c r="A286" s="16" t="s">
        <v>1434</v>
      </c>
      <c r="B286" s="16" t="s">
        <v>1435</v>
      </c>
      <c r="C286" s="10" t="s">
        <v>356</v>
      </c>
      <c r="D286" s="10" t="s">
        <v>1049</v>
      </c>
      <c r="E286" s="25" t="s">
        <v>105</v>
      </c>
      <c r="F286" s="25" t="s">
        <v>1833</v>
      </c>
      <c r="G286" s="25" t="s">
        <v>3550</v>
      </c>
      <c r="H286" s="110"/>
      <c r="I286" s="110"/>
      <c r="J286" s="110"/>
      <c r="K286" s="5" t="s">
        <v>2471</v>
      </c>
      <c r="L286" s="5"/>
      <c r="M286" s="41">
        <v>22.7</v>
      </c>
      <c r="N286" s="69">
        <v>19.3</v>
      </c>
      <c r="O286" s="24" t="s">
        <v>2053</v>
      </c>
      <c r="P286" s="215">
        <v>26.1</v>
      </c>
      <c r="Q286" s="218">
        <v>43101</v>
      </c>
      <c r="R286" s="218">
        <v>401768</v>
      </c>
    </row>
    <row r="287" spans="1:18" ht="25.35" customHeight="1">
      <c r="A287" s="16" t="s">
        <v>1434</v>
      </c>
      <c r="B287" s="16" t="s">
        <v>1435</v>
      </c>
      <c r="C287" s="10" t="s">
        <v>356</v>
      </c>
      <c r="D287" s="10" t="s">
        <v>1050</v>
      </c>
      <c r="E287" s="25" t="s">
        <v>106</v>
      </c>
      <c r="F287" s="25" t="s">
        <v>1838</v>
      </c>
      <c r="G287" s="25" t="s">
        <v>3551</v>
      </c>
      <c r="H287" s="25" t="s">
        <v>19</v>
      </c>
      <c r="I287" s="25" t="s">
        <v>1526</v>
      </c>
      <c r="J287" s="25" t="s">
        <v>2988</v>
      </c>
      <c r="K287" s="5" t="s">
        <v>2471</v>
      </c>
      <c r="L287" s="5"/>
      <c r="M287" s="41">
        <v>118.5</v>
      </c>
      <c r="N287" s="69">
        <v>100.7</v>
      </c>
      <c r="O287" s="24" t="s">
        <v>2053</v>
      </c>
      <c r="P287" s="215">
        <v>136.30000000000001</v>
      </c>
      <c r="Q287" s="218">
        <v>43101</v>
      </c>
      <c r="R287" s="218">
        <v>401768</v>
      </c>
    </row>
    <row r="288" spans="1:18" s="112" customFormat="1" ht="25.35" customHeight="1">
      <c r="A288" s="10" t="s">
        <v>1434</v>
      </c>
      <c r="B288" s="10" t="s">
        <v>1435</v>
      </c>
      <c r="C288" s="10" t="s">
        <v>356</v>
      </c>
      <c r="D288" s="10" t="s">
        <v>1051</v>
      </c>
      <c r="E288" s="25" t="s">
        <v>107</v>
      </c>
      <c r="F288" s="25" t="s">
        <v>2222</v>
      </c>
      <c r="G288" s="25" t="s">
        <v>3552</v>
      </c>
      <c r="H288" s="110"/>
      <c r="I288" s="110"/>
      <c r="J288" s="110"/>
      <c r="K288" s="5" t="s">
        <v>2471</v>
      </c>
      <c r="L288" s="5"/>
      <c r="M288" s="41">
        <v>38.4</v>
      </c>
      <c r="N288" s="69">
        <v>32.6</v>
      </c>
      <c r="O288" s="24" t="s">
        <v>2053</v>
      </c>
      <c r="P288" s="215">
        <v>44.2</v>
      </c>
      <c r="Q288" s="218">
        <v>43101</v>
      </c>
      <c r="R288" s="218">
        <v>401768</v>
      </c>
    </row>
    <row r="289" spans="1:18" s="112" customFormat="1" ht="14.45" customHeight="1">
      <c r="A289" s="10" t="s">
        <v>1431</v>
      </c>
      <c r="B289" s="10" t="s">
        <v>1432</v>
      </c>
      <c r="C289" s="10" t="s">
        <v>357</v>
      </c>
      <c r="D289" s="10"/>
      <c r="E289" s="206" t="s">
        <v>108</v>
      </c>
      <c r="F289" s="206" t="s">
        <v>1834</v>
      </c>
      <c r="G289" s="206" t="s">
        <v>3553</v>
      </c>
      <c r="H289" s="25"/>
      <c r="I289" s="25"/>
      <c r="J289" s="25"/>
      <c r="K289" s="5"/>
      <c r="L289" s="5"/>
      <c r="M289" s="41"/>
      <c r="N289" s="69"/>
      <c r="O289" s="24"/>
      <c r="P289" s="215"/>
      <c r="Q289" s="218">
        <v>43101</v>
      </c>
      <c r="R289" s="218">
        <v>401768</v>
      </c>
    </row>
    <row r="290" spans="1:18" ht="63" customHeight="1">
      <c r="A290" s="16" t="s">
        <v>1431</v>
      </c>
      <c r="B290" s="16" t="s">
        <v>1433</v>
      </c>
      <c r="C290" s="10" t="s">
        <v>358</v>
      </c>
      <c r="D290" s="10"/>
      <c r="E290" s="206" t="s">
        <v>109</v>
      </c>
      <c r="F290" s="206" t="s">
        <v>1835</v>
      </c>
      <c r="G290" s="206" t="s">
        <v>3554</v>
      </c>
      <c r="H290" s="25" t="s">
        <v>2579</v>
      </c>
      <c r="I290" s="25" t="s">
        <v>2580</v>
      </c>
      <c r="J290" s="25" t="s">
        <v>3045</v>
      </c>
      <c r="K290" s="5"/>
      <c r="L290" s="5"/>
      <c r="M290" s="41"/>
      <c r="N290" s="69"/>
      <c r="O290" s="24"/>
      <c r="P290" s="215"/>
      <c r="Q290" s="218">
        <v>43101</v>
      </c>
      <c r="R290" s="218">
        <v>401768</v>
      </c>
    </row>
    <row r="291" spans="1:18" ht="37.700000000000003" customHeight="1">
      <c r="A291" s="16" t="s">
        <v>1434</v>
      </c>
      <c r="B291" s="16" t="s">
        <v>1435</v>
      </c>
      <c r="C291" s="10" t="s">
        <v>358</v>
      </c>
      <c r="D291" s="10" t="s">
        <v>1052</v>
      </c>
      <c r="E291" s="110" t="s">
        <v>634</v>
      </c>
      <c r="F291" s="110" t="s">
        <v>2223</v>
      </c>
      <c r="G291" s="110" t="s">
        <v>3555</v>
      </c>
      <c r="H291" s="110"/>
      <c r="I291" s="110"/>
      <c r="J291" s="110"/>
      <c r="K291" s="5" t="s">
        <v>2471</v>
      </c>
      <c r="L291" s="5"/>
      <c r="M291" s="41">
        <v>1736.3</v>
      </c>
      <c r="N291" s="69">
        <v>1475.9</v>
      </c>
      <c r="O291" s="24" t="s">
        <v>2053</v>
      </c>
      <c r="P291" s="215">
        <v>1996.7</v>
      </c>
      <c r="Q291" s="218">
        <v>43101</v>
      </c>
      <c r="R291" s="218">
        <v>401768</v>
      </c>
    </row>
    <row r="292" spans="1:18" ht="14.45" customHeight="1">
      <c r="A292" s="16" t="s">
        <v>1434</v>
      </c>
      <c r="B292" s="16" t="s">
        <v>1435</v>
      </c>
      <c r="C292" s="10" t="s">
        <v>358</v>
      </c>
      <c r="D292" s="10" t="s">
        <v>1053</v>
      </c>
      <c r="E292" s="110" t="s">
        <v>110</v>
      </c>
      <c r="F292" s="110" t="s">
        <v>3140</v>
      </c>
      <c r="G292" s="110" t="s">
        <v>3556</v>
      </c>
      <c r="H292" s="110" t="s">
        <v>1999</v>
      </c>
      <c r="I292" s="110" t="s">
        <v>1888</v>
      </c>
      <c r="J292" s="110" t="s">
        <v>3557</v>
      </c>
      <c r="K292" s="5" t="s">
        <v>2471</v>
      </c>
      <c r="L292" s="5"/>
      <c r="M292" s="41">
        <v>1000.6</v>
      </c>
      <c r="N292" s="69">
        <v>850.5</v>
      </c>
      <c r="O292" s="24" t="s">
        <v>2053</v>
      </c>
      <c r="P292" s="215">
        <v>1150.7</v>
      </c>
      <c r="Q292" s="218">
        <v>43101</v>
      </c>
      <c r="R292" s="218">
        <v>401768</v>
      </c>
    </row>
    <row r="293" spans="1:18" ht="25.35" customHeight="1">
      <c r="A293" s="16" t="s">
        <v>1434</v>
      </c>
      <c r="B293" s="16" t="s">
        <v>1435</v>
      </c>
      <c r="C293" s="10" t="s">
        <v>358</v>
      </c>
      <c r="D293" s="10" t="s">
        <v>1054</v>
      </c>
      <c r="E293" s="110" t="s">
        <v>111</v>
      </c>
      <c r="F293" s="110" t="s">
        <v>1840</v>
      </c>
      <c r="G293" s="110" t="s">
        <v>3558</v>
      </c>
      <c r="H293" s="110"/>
      <c r="I293" s="110"/>
      <c r="J293" s="110"/>
      <c r="K293" s="5" t="s">
        <v>2471</v>
      </c>
      <c r="L293" s="5"/>
      <c r="M293" s="41">
        <v>944.9</v>
      </c>
      <c r="N293" s="69">
        <v>803.2</v>
      </c>
      <c r="O293" s="24" t="s">
        <v>2053</v>
      </c>
      <c r="P293" s="215">
        <v>1086.5999999999999</v>
      </c>
      <c r="Q293" s="218">
        <v>43101</v>
      </c>
      <c r="R293" s="218">
        <v>401768</v>
      </c>
    </row>
    <row r="294" spans="1:18" ht="25.35" customHeight="1">
      <c r="A294" s="16" t="s">
        <v>1434</v>
      </c>
      <c r="B294" s="16" t="s">
        <v>1435</v>
      </c>
      <c r="C294" s="10" t="s">
        <v>358</v>
      </c>
      <c r="D294" s="10" t="s">
        <v>1055</v>
      </c>
      <c r="E294" s="110" t="s">
        <v>112</v>
      </c>
      <c r="F294" s="110" t="s">
        <v>2224</v>
      </c>
      <c r="G294" s="110" t="s">
        <v>3559</v>
      </c>
      <c r="H294" s="110"/>
      <c r="I294" s="110"/>
      <c r="J294" s="110"/>
      <c r="K294" s="5" t="s">
        <v>2471</v>
      </c>
      <c r="L294" s="5"/>
      <c r="M294" s="41">
        <v>550.9</v>
      </c>
      <c r="N294" s="69">
        <v>468.3</v>
      </c>
      <c r="O294" s="24" t="s">
        <v>2053</v>
      </c>
      <c r="P294" s="215">
        <v>633.5</v>
      </c>
      <c r="Q294" s="218">
        <v>43101</v>
      </c>
      <c r="R294" s="218">
        <v>401768</v>
      </c>
    </row>
    <row r="295" spans="1:18" ht="25.35" customHeight="1">
      <c r="A295" s="16" t="s">
        <v>1434</v>
      </c>
      <c r="B295" s="16" t="s">
        <v>1435</v>
      </c>
      <c r="C295" s="10" t="s">
        <v>358</v>
      </c>
      <c r="D295" s="10" t="s">
        <v>1056</v>
      </c>
      <c r="E295" s="110" t="s">
        <v>801</v>
      </c>
      <c r="F295" s="110" t="s">
        <v>1841</v>
      </c>
      <c r="G295" s="110" t="s">
        <v>3560</v>
      </c>
      <c r="H295" s="110" t="s">
        <v>802</v>
      </c>
      <c r="I295" s="110" t="s">
        <v>1842</v>
      </c>
      <c r="J295" s="110" t="s">
        <v>3015</v>
      </c>
      <c r="K295" s="5" t="s">
        <v>2471</v>
      </c>
      <c r="L295" s="5"/>
      <c r="M295" s="41">
        <v>1670.1</v>
      </c>
      <c r="N295" s="69">
        <v>1419.6</v>
      </c>
      <c r="O295" s="24" t="s">
        <v>2053</v>
      </c>
      <c r="P295" s="215">
        <v>1920.6</v>
      </c>
      <c r="Q295" s="218">
        <v>43101</v>
      </c>
      <c r="R295" s="218">
        <v>401768</v>
      </c>
    </row>
    <row r="296" spans="1:18" ht="14.45" customHeight="1">
      <c r="A296" s="16" t="s">
        <v>1434</v>
      </c>
      <c r="B296" s="16" t="s">
        <v>1435</v>
      </c>
      <c r="C296" s="10" t="s">
        <v>358</v>
      </c>
      <c r="D296" s="10" t="s">
        <v>1057</v>
      </c>
      <c r="E296" s="110" t="s">
        <v>113</v>
      </c>
      <c r="F296" s="110" t="s">
        <v>1843</v>
      </c>
      <c r="G296" s="110" t="s">
        <v>3561</v>
      </c>
      <c r="H296" s="110"/>
      <c r="I296" s="110"/>
      <c r="J296" s="110"/>
      <c r="K296" s="5" t="s">
        <v>2471</v>
      </c>
      <c r="L296" s="5"/>
      <c r="M296" s="41">
        <v>1391.1</v>
      </c>
      <c r="N296" s="69">
        <v>1182.4000000000001</v>
      </c>
      <c r="O296" s="24" t="s">
        <v>2053</v>
      </c>
      <c r="P296" s="215">
        <v>1599.8</v>
      </c>
      <c r="Q296" s="218">
        <v>43101</v>
      </c>
      <c r="R296" s="218">
        <v>401768</v>
      </c>
    </row>
    <row r="297" spans="1:18" ht="25.35" customHeight="1">
      <c r="A297" s="16" t="s">
        <v>1434</v>
      </c>
      <c r="B297" s="16" t="s">
        <v>1435</v>
      </c>
      <c r="C297" s="10" t="s">
        <v>358</v>
      </c>
      <c r="D297" s="10" t="s">
        <v>1058</v>
      </c>
      <c r="E297" s="110" t="s">
        <v>114</v>
      </c>
      <c r="F297" s="110" t="s">
        <v>1846</v>
      </c>
      <c r="G297" s="110" t="s">
        <v>3562</v>
      </c>
      <c r="H297" s="110" t="s">
        <v>2000</v>
      </c>
      <c r="I297" s="110" t="s">
        <v>1889</v>
      </c>
      <c r="J297" s="110" t="s">
        <v>3563</v>
      </c>
      <c r="K297" s="5" t="s">
        <v>2471</v>
      </c>
      <c r="L297" s="5"/>
      <c r="M297" s="41">
        <v>278.89999999999998</v>
      </c>
      <c r="N297" s="69">
        <v>237.1</v>
      </c>
      <c r="O297" s="24" t="s">
        <v>2053</v>
      </c>
      <c r="P297" s="215">
        <v>320.7</v>
      </c>
      <c r="Q297" s="218">
        <v>43101</v>
      </c>
      <c r="R297" s="218">
        <v>401768</v>
      </c>
    </row>
    <row r="298" spans="1:18" ht="37.700000000000003" customHeight="1">
      <c r="A298" s="16" t="s">
        <v>1434</v>
      </c>
      <c r="B298" s="16" t="s">
        <v>1435</v>
      </c>
      <c r="C298" s="10" t="s">
        <v>358</v>
      </c>
      <c r="D298" s="10" t="s">
        <v>1059</v>
      </c>
      <c r="E298" s="110" t="s">
        <v>115</v>
      </c>
      <c r="F298" s="110" t="s">
        <v>2225</v>
      </c>
      <c r="G298" s="110" t="s">
        <v>3564</v>
      </c>
      <c r="H298" s="222"/>
      <c r="I298" s="222"/>
      <c r="J298" s="222"/>
      <c r="K298" s="5" t="s">
        <v>2471</v>
      </c>
      <c r="L298" s="5"/>
      <c r="M298" s="41">
        <v>1502.7</v>
      </c>
      <c r="N298" s="69">
        <v>1277.3</v>
      </c>
      <c r="O298" s="24" t="s">
        <v>2053</v>
      </c>
      <c r="P298" s="215">
        <v>1728.1</v>
      </c>
      <c r="Q298" s="218">
        <v>43101</v>
      </c>
      <c r="R298" s="218">
        <v>401768</v>
      </c>
    </row>
    <row r="299" spans="1:18" ht="25.35" customHeight="1">
      <c r="A299" s="16" t="s">
        <v>1434</v>
      </c>
      <c r="B299" s="16" t="s">
        <v>1435</v>
      </c>
      <c r="C299" s="10" t="s">
        <v>358</v>
      </c>
      <c r="D299" s="10" t="s">
        <v>1060</v>
      </c>
      <c r="E299" s="110" t="s">
        <v>116</v>
      </c>
      <c r="F299" s="110" t="s">
        <v>2226</v>
      </c>
      <c r="G299" s="110" t="s">
        <v>3565</v>
      </c>
      <c r="H299" s="110"/>
      <c r="I299" s="110"/>
      <c r="J299" s="110"/>
      <c r="K299" s="5" t="s">
        <v>2471</v>
      </c>
      <c r="L299" s="5"/>
      <c r="M299" s="41">
        <v>1331.9</v>
      </c>
      <c r="N299" s="69">
        <v>1132.0999999999999</v>
      </c>
      <c r="O299" s="24" t="s">
        <v>2053</v>
      </c>
      <c r="P299" s="215">
        <v>1531.7</v>
      </c>
      <c r="Q299" s="218">
        <v>43101</v>
      </c>
      <c r="R299" s="218">
        <v>401768</v>
      </c>
    </row>
    <row r="300" spans="1:18" ht="37.700000000000003" customHeight="1">
      <c r="A300" s="16" t="s">
        <v>1434</v>
      </c>
      <c r="B300" s="16" t="s">
        <v>1435</v>
      </c>
      <c r="C300" s="10" t="s">
        <v>358</v>
      </c>
      <c r="D300" s="10" t="s">
        <v>1061</v>
      </c>
      <c r="E300" s="110" t="s">
        <v>117</v>
      </c>
      <c r="F300" s="110" t="s">
        <v>1845</v>
      </c>
      <c r="G300" s="110" t="s">
        <v>3566</v>
      </c>
      <c r="H300" s="110"/>
      <c r="I300" s="110"/>
      <c r="J300" s="110"/>
      <c r="K300" s="5" t="s">
        <v>2471</v>
      </c>
      <c r="L300" s="5"/>
      <c r="M300" s="41">
        <v>1157.5</v>
      </c>
      <c r="N300" s="69">
        <v>983.9</v>
      </c>
      <c r="O300" s="24" t="s">
        <v>2053</v>
      </c>
      <c r="P300" s="215">
        <v>1331.1</v>
      </c>
      <c r="Q300" s="218">
        <v>43101</v>
      </c>
      <c r="R300" s="218">
        <v>401768</v>
      </c>
    </row>
    <row r="301" spans="1:18" ht="37.700000000000003" customHeight="1">
      <c r="A301" s="16" t="s">
        <v>1434</v>
      </c>
      <c r="B301" s="16" t="s">
        <v>1435</v>
      </c>
      <c r="C301" s="10" t="s">
        <v>358</v>
      </c>
      <c r="D301" s="10" t="s">
        <v>1062</v>
      </c>
      <c r="E301" s="110" t="s">
        <v>118</v>
      </c>
      <c r="F301" s="110" t="s">
        <v>1844</v>
      </c>
      <c r="G301" s="110" t="s">
        <v>3567</v>
      </c>
      <c r="H301" s="110"/>
      <c r="I301" s="110"/>
      <c r="J301" s="110"/>
      <c r="K301" s="5" t="s">
        <v>2471</v>
      </c>
      <c r="L301" s="5"/>
      <c r="M301" s="41">
        <v>578.79999999999995</v>
      </c>
      <c r="N301" s="69">
        <v>492</v>
      </c>
      <c r="O301" s="24" t="s">
        <v>2053</v>
      </c>
      <c r="P301" s="215">
        <v>665.6</v>
      </c>
      <c r="Q301" s="218">
        <v>43101</v>
      </c>
      <c r="R301" s="218">
        <v>401768</v>
      </c>
    </row>
    <row r="302" spans="1:18" ht="37.700000000000003" customHeight="1">
      <c r="A302" s="16" t="s">
        <v>1434</v>
      </c>
      <c r="B302" s="16" t="s">
        <v>1435</v>
      </c>
      <c r="C302" s="10" t="s">
        <v>358</v>
      </c>
      <c r="D302" s="10" t="s">
        <v>1063</v>
      </c>
      <c r="E302" s="110" t="s">
        <v>803</v>
      </c>
      <c r="F302" s="110" t="s">
        <v>1847</v>
      </c>
      <c r="G302" s="110" t="s">
        <v>3568</v>
      </c>
      <c r="H302" s="110" t="s">
        <v>509</v>
      </c>
      <c r="I302" s="110" t="s">
        <v>2227</v>
      </c>
      <c r="J302" s="110" t="s">
        <v>3569</v>
      </c>
      <c r="K302" s="5" t="s">
        <v>2471</v>
      </c>
      <c r="L302" s="5"/>
      <c r="M302" s="41">
        <v>202.2</v>
      </c>
      <c r="N302" s="69">
        <v>171.9</v>
      </c>
      <c r="O302" s="24" t="s">
        <v>2053</v>
      </c>
      <c r="P302" s="215">
        <v>232.5</v>
      </c>
      <c r="Q302" s="218">
        <v>43101</v>
      </c>
      <c r="R302" s="218">
        <v>401768</v>
      </c>
    </row>
    <row r="303" spans="1:18" ht="51">
      <c r="A303" s="16" t="s">
        <v>1434</v>
      </c>
      <c r="B303" s="16" t="s">
        <v>1435</v>
      </c>
      <c r="C303" s="10" t="s">
        <v>358</v>
      </c>
      <c r="D303" s="10" t="s">
        <v>1064</v>
      </c>
      <c r="E303" s="110" t="s">
        <v>510</v>
      </c>
      <c r="F303" s="110" t="s">
        <v>2228</v>
      </c>
      <c r="G303" s="110" t="s">
        <v>3570</v>
      </c>
      <c r="H303" s="110"/>
      <c r="I303" s="110"/>
      <c r="J303" s="110"/>
      <c r="K303" s="5" t="s">
        <v>2471</v>
      </c>
      <c r="L303" s="5"/>
      <c r="M303" s="41">
        <v>435.8</v>
      </c>
      <c r="N303" s="69">
        <v>370.4</v>
      </c>
      <c r="O303" s="24" t="s">
        <v>2053</v>
      </c>
      <c r="P303" s="215">
        <v>501.2</v>
      </c>
      <c r="Q303" s="218">
        <v>43101</v>
      </c>
      <c r="R303" s="218">
        <v>401768</v>
      </c>
    </row>
    <row r="304" spans="1:18" ht="14.45" customHeight="1">
      <c r="A304" s="16" t="s">
        <v>1434</v>
      </c>
      <c r="B304" s="16" t="s">
        <v>1435</v>
      </c>
      <c r="C304" s="10" t="s">
        <v>358</v>
      </c>
      <c r="D304" s="10" t="s">
        <v>1065</v>
      </c>
      <c r="E304" s="110" t="s">
        <v>119</v>
      </c>
      <c r="F304" s="110" t="s">
        <v>1848</v>
      </c>
      <c r="G304" s="110" t="s">
        <v>3571</v>
      </c>
      <c r="H304" s="110"/>
      <c r="I304" s="110"/>
      <c r="J304" s="110"/>
      <c r="K304" s="5" t="s">
        <v>2471</v>
      </c>
      <c r="L304" s="5"/>
      <c r="M304" s="41">
        <v>578.79999999999995</v>
      </c>
      <c r="N304" s="69">
        <v>492</v>
      </c>
      <c r="O304" s="24" t="s">
        <v>2053</v>
      </c>
      <c r="P304" s="215">
        <v>665.6</v>
      </c>
      <c r="Q304" s="218">
        <v>43101</v>
      </c>
      <c r="R304" s="218">
        <v>401768</v>
      </c>
    </row>
    <row r="305" spans="1:18" ht="14.45" customHeight="1">
      <c r="A305" s="16" t="s">
        <v>1434</v>
      </c>
      <c r="B305" s="16" t="s">
        <v>1435</v>
      </c>
      <c r="C305" s="10" t="s">
        <v>358</v>
      </c>
      <c r="D305" s="10" t="s">
        <v>1066</v>
      </c>
      <c r="E305" s="110" t="s">
        <v>120</v>
      </c>
      <c r="F305" s="110" t="s">
        <v>2229</v>
      </c>
      <c r="G305" s="110" t="s">
        <v>3572</v>
      </c>
      <c r="H305" s="110"/>
      <c r="I305" s="110"/>
      <c r="J305" s="110"/>
      <c r="K305" s="5" t="s">
        <v>2471</v>
      </c>
      <c r="L305" s="5"/>
      <c r="M305" s="41">
        <v>289.39999999999998</v>
      </c>
      <c r="N305" s="69">
        <v>246</v>
      </c>
      <c r="O305" s="24" t="s">
        <v>2053</v>
      </c>
      <c r="P305" s="215">
        <v>332.8</v>
      </c>
      <c r="Q305" s="218">
        <v>43101</v>
      </c>
      <c r="R305" s="218">
        <v>401768</v>
      </c>
    </row>
    <row r="306" spans="1:18" ht="14.45" customHeight="1">
      <c r="A306" s="16" t="s">
        <v>1431</v>
      </c>
      <c r="B306" s="16" t="s">
        <v>1433</v>
      </c>
      <c r="C306" s="10" t="s">
        <v>359</v>
      </c>
      <c r="D306" s="10"/>
      <c r="E306" s="206" t="s">
        <v>121</v>
      </c>
      <c r="F306" s="206" t="s">
        <v>1849</v>
      </c>
      <c r="G306" s="206" t="s">
        <v>3016</v>
      </c>
      <c r="H306" s="25"/>
      <c r="I306" s="25"/>
      <c r="J306" s="25"/>
      <c r="K306" s="5"/>
      <c r="L306" s="5"/>
      <c r="M306" s="41"/>
      <c r="N306" s="69"/>
      <c r="O306" s="24"/>
      <c r="P306" s="215"/>
      <c r="Q306" s="218">
        <v>43101</v>
      </c>
      <c r="R306" s="218">
        <v>401768</v>
      </c>
    </row>
    <row r="307" spans="1:18" ht="25.35" customHeight="1">
      <c r="A307" s="16" t="s">
        <v>1434</v>
      </c>
      <c r="B307" s="16" t="s">
        <v>1435</v>
      </c>
      <c r="C307" s="10" t="s">
        <v>359</v>
      </c>
      <c r="D307" s="10" t="s">
        <v>1067</v>
      </c>
      <c r="E307" s="110" t="s">
        <v>122</v>
      </c>
      <c r="F307" s="110" t="s">
        <v>1914</v>
      </c>
      <c r="G307" s="110" t="s">
        <v>3573</v>
      </c>
      <c r="H307" s="110" t="s">
        <v>293</v>
      </c>
      <c r="I307" s="110" t="s">
        <v>2230</v>
      </c>
      <c r="J307" s="110" t="s">
        <v>3017</v>
      </c>
      <c r="K307" s="5" t="s">
        <v>2471</v>
      </c>
      <c r="L307" s="5"/>
      <c r="M307" s="41">
        <v>1506.2</v>
      </c>
      <c r="N307" s="69">
        <v>1280.3</v>
      </c>
      <c r="O307" s="24" t="s">
        <v>2053</v>
      </c>
      <c r="P307" s="215">
        <v>1732.1</v>
      </c>
      <c r="Q307" s="218">
        <v>43101</v>
      </c>
      <c r="R307" s="218">
        <v>401768</v>
      </c>
    </row>
    <row r="308" spans="1:18" ht="25.35" customHeight="1">
      <c r="A308" s="16" t="s">
        <v>1434</v>
      </c>
      <c r="B308" s="16" t="s">
        <v>1435</v>
      </c>
      <c r="C308" s="10" t="s">
        <v>359</v>
      </c>
      <c r="D308" s="10" t="s">
        <v>1068</v>
      </c>
      <c r="E308" s="110" t="s">
        <v>123</v>
      </c>
      <c r="F308" s="110" t="s">
        <v>2231</v>
      </c>
      <c r="G308" s="110" t="s">
        <v>3574</v>
      </c>
      <c r="H308" s="25" t="s">
        <v>2001</v>
      </c>
      <c r="I308" s="25" t="s">
        <v>1890</v>
      </c>
      <c r="J308" s="25" t="s">
        <v>3575</v>
      </c>
      <c r="K308" s="5" t="s">
        <v>2471</v>
      </c>
      <c r="L308" s="5"/>
      <c r="M308" s="41">
        <v>435.8</v>
      </c>
      <c r="N308" s="69">
        <v>370.4</v>
      </c>
      <c r="O308" s="24" t="s">
        <v>2053</v>
      </c>
      <c r="P308" s="215">
        <v>501.2</v>
      </c>
      <c r="Q308" s="218">
        <v>43101</v>
      </c>
      <c r="R308" s="218">
        <v>401768</v>
      </c>
    </row>
    <row r="309" spans="1:18" ht="25.35" customHeight="1">
      <c r="A309" s="16" t="s">
        <v>1434</v>
      </c>
      <c r="B309" s="16" t="s">
        <v>1435</v>
      </c>
      <c r="C309" s="10" t="s">
        <v>359</v>
      </c>
      <c r="D309" s="10" t="s">
        <v>1069</v>
      </c>
      <c r="E309" s="110" t="s">
        <v>511</v>
      </c>
      <c r="F309" s="110" t="s">
        <v>2232</v>
      </c>
      <c r="G309" s="110" t="s">
        <v>3576</v>
      </c>
      <c r="H309" s="110"/>
      <c r="I309" s="110"/>
      <c r="J309" s="110"/>
      <c r="K309" s="5" t="s">
        <v>2471</v>
      </c>
      <c r="L309" s="5"/>
      <c r="M309" s="41">
        <v>523</v>
      </c>
      <c r="N309" s="69">
        <v>444.6</v>
      </c>
      <c r="O309" s="24" t="s">
        <v>2053</v>
      </c>
      <c r="P309" s="215">
        <v>601.5</v>
      </c>
      <c r="Q309" s="218">
        <v>43101</v>
      </c>
      <c r="R309" s="218">
        <v>401768</v>
      </c>
    </row>
    <row r="310" spans="1:18" ht="37.700000000000003" customHeight="1">
      <c r="A310" s="16" t="s">
        <v>1434</v>
      </c>
      <c r="B310" s="16" t="s">
        <v>1435</v>
      </c>
      <c r="C310" s="10" t="s">
        <v>359</v>
      </c>
      <c r="D310" s="10" t="s">
        <v>1070</v>
      </c>
      <c r="E310" s="110" t="s">
        <v>635</v>
      </c>
      <c r="F310" s="110" t="s">
        <v>1851</v>
      </c>
      <c r="G310" s="110" t="s">
        <v>3577</v>
      </c>
      <c r="H310" s="110"/>
      <c r="I310" s="110"/>
      <c r="J310" s="110"/>
      <c r="K310" s="5" t="s">
        <v>2471</v>
      </c>
      <c r="L310" s="5"/>
      <c r="M310" s="41">
        <v>1272.5999999999999</v>
      </c>
      <c r="N310" s="69">
        <v>1081.7</v>
      </c>
      <c r="O310" s="24" t="s">
        <v>2053</v>
      </c>
      <c r="P310" s="215">
        <v>1463.5</v>
      </c>
      <c r="Q310" s="218">
        <v>43101</v>
      </c>
      <c r="R310" s="218">
        <v>401768</v>
      </c>
    </row>
    <row r="311" spans="1:18" ht="37.700000000000003" customHeight="1">
      <c r="A311" s="16" t="s">
        <v>1434</v>
      </c>
      <c r="B311" s="16" t="s">
        <v>1435</v>
      </c>
      <c r="C311" s="10" t="s">
        <v>359</v>
      </c>
      <c r="D311" s="10" t="s">
        <v>1071</v>
      </c>
      <c r="E311" s="110" t="s">
        <v>512</v>
      </c>
      <c r="F311" s="110" t="s">
        <v>2233</v>
      </c>
      <c r="G311" s="110" t="s">
        <v>3578</v>
      </c>
      <c r="H311" s="110"/>
      <c r="I311" s="110"/>
      <c r="J311" s="110"/>
      <c r="K311" s="5" t="s">
        <v>2471</v>
      </c>
      <c r="L311" s="5"/>
      <c r="M311" s="41">
        <v>1101.7</v>
      </c>
      <c r="N311" s="69">
        <v>936.4</v>
      </c>
      <c r="O311" s="24" t="s">
        <v>2053</v>
      </c>
      <c r="P311" s="215">
        <v>1267</v>
      </c>
      <c r="Q311" s="218">
        <v>43101</v>
      </c>
      <c r="R311" s="218">
        <v>401768</v>
      </c>
    </row>
    <row r="312" spans="1:18" ht="14.45" customHeight="1">
      <c r="A312" s="16" t="s">
        <v>1434</v>
      </c>
      <c r="B312" s="16" t="s">
        <v>1435</v>
      </c>
      <c r="C312" s="10" t="s">
        <v>359</v>
      </c>
      <c r="D312" s="10" t="s">
        <v>1072</v>
      </c>
      <c r="E312" s="110" t="s">
        <v>124</v>
      </c>
      <c r="F312" s="110" t="s">
        <v>1850</v>
      </c>
      <c r="G312" s="110" t="s">
        <v>3579</v>
      </c>
      <c r="H312" s="110"/>
      <c r="I312" s="110"/>
      <c r="J312" s="110"/>
      <c r="K312" s="5" t="s">
        <v>2471</v>
      </c>
      <c r="L312" s="5"/>
      <c r="M312" s="41">
        <v>693.8</v>
      </c>
      <c r="N312" s="69">
        <v>589.70000000000005</v>
      </c>
      <c r="O312" s="24" t="s">
        <v>2053</v>
      </c>
      <c r="P312" s="215">
        <v>797.9</v>
      </c>
      <c r="Q312" s="218">
        <v>43101</v>
      </c>
      <c r="R312" s="218">
        <v>401768</v>
      </c>
    </row>
    <row r="313" spans="1:18" ht="25.35" customHeight="1">
      <c r="A313" s="16" t="s">
        <v>1434</v>
      </c>
      <c r="B313" s="16" t="s">
        <v>1435</v>
      </c>
      <c r="C313" s="10" t="s">
        <v>359</v>
      </c>
      <c r="D313" s="10" t="s">
        <v>1073</v>
      </c>
      <c r="E313" s="110" t="s">
        <v>513</v>
      </c>
      <c r="F313" s="110" t="s">
        <v>2234</v>
      </c>
      <c r="G313" s="110" t="s">
        <v>3580</v>
      </c>
      <c r="H313" s="25" t="s">
        <v>19</v>
      </c>
      <c r="I313" s="25" t="s">
        <v>1526</v>
      </c>
      <c r="J313" s="25" t="s">
        <v>2988</v>
      </c>
      <c r="K313" s="5" t="s">
        <v>2471</v>
      </c>
      <c r="L313" s="5"/>
      <c r="M313" s="41">
        <v>278.89999999999998</v>
      </c>
      <c r="N313" s="69">
        <v>237.1</v>
      </c>
      <c r="O313" s="24" t="s">
        <v>2053</v>
      </c>
      <c r="P313" s="215">
        <v>320.7</v>
      </c>
      <c r="Q313" s="218">
        <v>43101</v>
      </c>
      <c r="R313" s="218">
        <v>401768</v>
      </c>
    </row>
    <row r="314" spans="1:18" ht="88.35" customHeight="1">
      <c r="A314" s="16" t="s">
        <v>1434</v>
      </c>
      <c r="B314" s="16" t="s">
        <v>1435</v>
      </c>
      <c r="C314" s="10" t="s">
        <v>359</v>
      </c>
      <c r="D314" s="10" t="s">
        <v>1074</v>
      </c>
      <c r="E314" s="110" t="s">
        <v>514</v>
      </c>
      <c r="F314" s="110" t="s">
        <v>1852</v>
      </c>
      <c r="G314" s="110" t="s">
        <v>3581</v>
      </c>
      <c r="H314" s="110" t="s">
        <v>680</v>
      </c>
      <c r="I314" s="110" t="s">
        <v>2235</v>
      </c>
      <c r="J314" s="110" t="s">
        <v>3582</v>
      </c>
      <c r="K314" s="5" t="s">
        <v>2471</v>
      </c>
      <c r="L314" s="5"/>
      <c r="M314" s="41">
        <v>435.8</v>
      </c>
      <c r="N314" s="69">
        <v>370.4</v>
      </c>
      <c r="O314" s="24" t="s">
        <v>2053</v>
      </c>
      <c r="P314" s="215">
        <v>501.2</v>
      </c>
      <c r="Q314" s="218">
        <v>43101</v>
      </c>
      <c r="R314" s="218">
        <v>401768</v>
      </c>
    </row>
    <row r="315" spans="1:18" ht="37.700000000000003" customHeight="1">
      <c r="A315" s="16" t="s">
        <v>1434</v>
      </c>
      <c r="B315" s="16" t="s">
        <v>1435</v>
      </c>
      <c r="C315" s="10" t="s">
        <v>359</v>
      </c>
      <c r="D315" s="10" t="s">
        <v>1075</v>
      </c>
      <c r="E315" s="25" t="s">
        <v>125</v>
      </c>
      <c r="F315" s="25" t="s">
        <v>2428</v>
      </c>
      <c r="G315" s="25" t="s">
        <v>3583</v>
      </c>
      <c r="H315" s="25" t="s">
        <v>2534</v>
      </c>
      <c r="I315" s="25" t="s">
        <v>2625</v>
      </c>
      <c r="J315" s="25" t="s">
        <v>3584</v>
      </c>
      <c r="K315" s="5" t="s">
        <v>2471</v>
      </c>
      <c r="L315" s="5"/>
      <c r="M315" s="41">
        <v>240.6</v>
      </c>
      <c r="N315" s="69">
        <v>204.5</v>
      </c>
      <c r="O315" s="24" t="s">
        <v>2053</v>
      </c>
      <c r="P315" s="215">
        <v>276.7</v>
      </c>
      <c r="Q315" s="218">
        <v>43101</v>
      </c>
      <c r="R315" s="218">
        <v>401768</v>
      </c>
    </row>
    <row r="316" spans="1:18">
      <c r="A316" s="16" t="s">
        <v>1431</v>
      </c>
      <c r="B316" s="16" t="s">
        <v>1433</v>
      </c>
      <c r="C316" s="10" t="s">
        <v>360</v>
      </c>
      <c r="D316" s="10"/>
      <c r="E316" s="206" t="s">
        <v>126</v>
      </c>
      <c r="F316" s="206" t="s">
        <v>1854</v>
      </c>
      <c r="G316" s="206" t="s">
        <v>3585</v>
      </c>
      <c r="H316" s="25"/>
      <c r="I316" s="25"/>
      <c r="J316" s="25"/>
      <c r="K316" s="52"/>
      <c r="L316" s="52"/>
      <c r="M316" s="41"/>
      <c r="N316" s="69"/>
      <c r="O316" s="24"/>
      <c r="P316" s="215"/>
      <c r="Q316" s="218">
        <v>43101</v>
      </c>
      <c r="R316" s="218">
        <v>401768</v>
      </c>
    </row>
    <row r="317" spans="1:18" ht="25.35" customHeight="1">
      <c r="A317" s="16" t="s">
        <v>1431</v>
      </c>
      <c r="B317" s="16" t="s">
        <v>1435</v>
      </c>
      <c r="C317" s="10" t="s">
        <v>361</v>
      </c>
      <c r="D317" s="10"/>
      <c r="E317" s="206" t="s">
        <v>127</v>
      </c>
      <c r="F317" s="206" t="s">
        <v>1855</v>
      </c>
      <c r="G317" s="206" t="s">
        <v>3586</v>
      </c>
      <c r="H317" s="110" t="s">
        <v>1995</v>
      </c>
      <c r="I317" s="110" t="s">
        <v>2236</v>
      </c>
      <c r="J317" s="110" t="s">
        <v>3515</v>
      </c>
      <c r="K317" s="5"/>
      <c r="L317" s="5"/>
      <c r="M317" s="41"/>
      <c r="N317" s="69"/>
      <c r="O317" s="24"/>
      <c r="P317" s="215"/>
      <c r="Q317" s="218">
        <v>43101</v>
      </c>
      <c r="R317" s="218">
        <v>401768</v>
      </c>
    </row>
    <row r="318" spans="1:18" ht="25.35" customHeight="1">
      <c r="A318" s="16" t="s">
        <v>1431</v>
      </c>
      <c r="B318" s="16" t="s">
        <v>1636</v>
      </c>
      <c r="C318" s="10" t="s">
        <v>362</v>
      </c>
      <c r="D318" s="10"/>
      <c r="E318" s="206" t="s">
        <v>128</v>
      </c>
      <c r="F318" s="206" t="s">
        <v>2237</v>
      </c>
      <c r="G318" s="206" t="s">
        <v>3587</v>
      </c>
      <c r="H318" s="25"/>
      <c r="I318" s="25"/>
      <c r="J318" s="25"/>
      <c r="K318" s="5"/>
      <c r="L318" s="5"/>
      <c r="M318" s="41"/>
      <c r="N318" s="69"/>
      <c r="O318" s="24"/>
      <c r="P318" s="215"/>
      <c r="Q318" s="218">
        <v>43101</v>
      </c>
      <c r="R318" s="218">
        <v>401768</v>
      </c>
    </row>
    <row r="319" spans="1:18" ht="37.700000000000003" customHeight="1">
      <c r="A319" s="16" t="s">
        <v>1434</v>
      </c>
      <c r="B319" s="16" t="s">
        <v>1637</v>
      </c>
      <c r="C319" s="188" t="s">
        <v>362</v>
      </c>
      <c r="D319" s="10" t="s">
        <v>1076</v>
      </c>
      <c r="E319" s="25" t="s">
        <v>129</v>
      </c>
      <c r="F319" s="25" t="s">
        <v>2238</v>
      </c>
      <c r="G319" s="25" t="s">
        <v>3588</v>
      </c>
      <c r="H319" s="25"/>
      <c r="I319" s="25"/>
      <c r="J319" s="25"/>
      <c r="K319" s="5" t="s">
        <v>2471</v>
      </c>
      <c r="L319" s="5"/>
      <c r="M319" s="41">
        <v>289.39999999999998</v>
      </c>
      <c r="N319" s="69">
        <v>246</v>
      </c>
      <c r="O319" s="24" t="s">
        <v>2053</v>
      </c>
      <c r="P319" s="215">
        <v>332.8</v>
      </c>
      <c r="Q319" s="218">
        <v>43101</v>
      </c>
      <c r="R319" s="218">
        <v>401768</v>
      </c>
    </row>
    <row r="320" spans="1:18" ht="37.700000000000003" customHeight="1">
      <c r="A320" s="16" t="s">
        <v>1431</v>
      </c>
      <c r="B320" s="16" t="s">
        <v>1636</v>
      </c>
      <c r="C320" s="10" t="s">
        <v>363</v>
      </c>
      <c r="D320" s="10"/>
      <c r="E320" s="206" t="s">
        <v>130</v>
      </c>
      <c r="F320" s="206" t="s">
        <v>2239</v>
      </c>
      <c r="G320" s="206" t="s">
        <v>3589</v>
      </c>
      <c r="H320" s="25"/>
      <c r="I320" s="25"/>
      <c r="J320" s="25"/>
      <c r="K320" s="5"/>
      <c r="L320" s="5"/>
      <c r="M320" s="41"/>
      <c r="N320" s="69"/>
      <c r="O320" s="24"/>
      <c r="P320" s="215"/>
      <c r="Q320" s="218">
        <v>43101</v>
      </c>
      <c r="R320" s="218">
        <v>401768</v>
      </c>
    </row>
    <row r="321" spans="1:18" ht="14.45" customHeight="1">
      <c r="A321" s="16" t="s">
        <v>1434</v>
      </c>
      <c r="B321" s="16" t="s">
        <v>1637</v>
      </c>
      <c r="C321" s="188" t="s">
        <v>363</v>
      </c>
      <c r="D321" s="10" t="s">
        <v>1077</v>
      </c>
      <c r="E321" s="25" t="s">
        <v>131</v>
      </c>
      <c r="F321" s="25" t="s">
        <v>2240</v>
      </c>
      <c r="G321" s="25" t="s">
        <v>3590</v>
      </c>
      <c r="H321" s="25"/>
      <c r="I321" s="25"/>
      <c r="J321" s="25"/>
      <c r="K321" s="5" t="s">
        <v>2471</v>
      </c>
      <c r="L321" s="5"/>
      <c r="M321" s="41">
        <v>578.79999999999995</v>
      </c>
      <c r="N321" s="69">
        <v>492</v>
      </c>
      <c r="O321" s="24" t="s">
        <v>2053</v>
      </c>
      <c r="P321" s="215">
        <v>665.6</v>
      </c>
      <c r="Q321" s="218">
        <v>43101</v>
      </c>
      <c r="R321" s="218">
        <v>401768</v>
      </c>
    </row>
    <row r="322" spans="1:18" ht="25.35" customHeight="1">
      <c r="A322" s="16" t="s">
        <v>1434</v>
      </c>
      <c r="B322" s="16" t="s">
        <v>1637</v>
      </c>
      <c r="C322" s="188" t="s">
        <v>363</v>
      </c>
      <c r="D322" s="10" t="s">
        <v>1078</v>
      </c>
      <c r="E322" s="25" t="s">
        <v>132</v>
      </c>
      <c r="F322" s="25" t="s">
        <v>2241</v>
      </c>
      <c r="G322" s="25" t="s">
        <v>3591</v>
      </c>
      <c r="H322" s="25"/>
      <c r="I322" s="25"/>
      <c r="J322" s="25"/>
      <c r="K322" s="5" t="s">
        <v>2471</v>
      </c>
      <c r="L322" s="5"/>
      <c r="M322" s="41">
        <v>87.2</v>
      </c>
      <c r="N322" s="69">
        <v>74.099999999999994</v>
      </c>
      <c r="O322" s="24" t="s">
        <v>2053</v>
      </c>
      <c r="P322" s="215">
        <v>100.3</v>
      </c>
      <c r="Q322" s="218">
        <v>43101</v>
      </c>
      <c r="R322" s="218">
        <v>401768</v>
      </c>
    </row>
    <row r="323" spans="1:18" ht="25.35" customHeight="1">
      <c r="A323" s="16" t="s">
        <v>1434</v>
      </c>
      <c r="B323" s="16" t="s">
        <v>1637</v>
      </c>
      <c r="C323" s="188" t="s">
        <v>363</v>
      </c>
      <c r="D323" s="10" t="s">
        <v>1079</v>
      </c>
      <c r="E323" s="25" t="s">
        <v>133</v>
      </c>
      <c r="F323" s="25" t="s">
        <v>2242</v>
      </c>
      <c r="G323" s="25" t="s">
        <v>3592</v>
      </c>
      <c r="H323" s="25"/>
      <c r="I323" s="25"/>
      <c r="J323" s="25"/>
      <c r="K323" s="5" t="s">
        <v>2471</v>
      </c>
      <c r="L323" s="5"/>
      <c r="M323" s="41">
        <v>174.3</v>
      </c>
      <c r="N323" s="69">
        <v>148.19999999999999</v>
      </c>
      <c r="O323" s="24" t="s">
        <v>2053</v>
      </c>
      <c r="P323" s="215">
        <v>200.4</v>
      </c>
      <c r="Q323" s="218">
        <v>43101</v>
      </c>
      <c r="R323" s="218">
        <v>401768</v>
      </c>
    </row>
    <row r="324" spans="1:18" ht="25.35" customHeight="1">
      <c r="A324" s="16" t="s">
        <v>1434</v>
      </c>
      <c r="B324" s="16" t="s">
        <v>1637</v>
      </c>
      <c r="C324" s="188" t="s">
        <v>363</v>
      </c>
      <c r="D324" s="10" t="s">
        <v>1080</v>
      </c>
      <c r="E324" s="25" t="s">
        <v>134</v>
      </c>
      <c r="F324" s="25" t="s">
        <v>2243</v>
      </c>
      <c r="G324" s="25" t="s">
        <v>3593</v>
      </c>
      <c r="H324" s="25"/>
      <c r="I324" s="25"/>
      <c r="J324" s="25"/>
      <c r="K324" s="5" t="s">
        <v>2471</v>
      </c>
      <c r="L324" s="5"/>
      <c r="M324" s="41">
        <v>289.39999999999998</v>
      </c>
      <c r="N324" s="69">
        <v>246</v>
      </c>
      <c r="O324" s="24" t="s">
        <v>2053</v>
      </c>
      <c r="P324" s="215">
        <v>332.8</v>
      </c>
      <c r="Q324" s="218">
        <v>43101</v>
      </c>
      <c r="R324" s="218">
        <v>401768</v>
      </c>
    </row>
    <row r="325" spans="1:18" ht="14.45" customHeight="1">
      <c r="A325" s="16" t="s">
        <v>1431</v>
      </c>
      <c r="B325" s="16" t="s">
        <v>1435</v>
      </c>
      <c r="C325" s="10" t="s">
        <v>364</v>
      </c>
      <c r="D325" s="10"/>
      <c r="E325" s="206" t="s">
        <v>135</v>
      </c>
      <c r="F325" s="206" t="s">
        <v>1856</v>
      </c>
      <c r="G325" s="206" t="s">
        <v>3594</v>
      </c>
      <c r="H325" s="25"/>
      <c r="I325" s="25"/>
      <c r="J325" s="25"/>
      <c r="K325" s="5"/>
      <c r="L325" s="5"/>
      <c r="M325" s="41"/>
      <c r="N325" s="69"/>
      <c r="O325" s="24"/>
      <c r="P325" s="215"/>
      <c r="Q325" s="218">
        <v>43101</v>
      </c>
      <c r="R325" s="218">
        <v>401768</v>
      </c>
    </row>
    <row r="326" spans="1:18" ht="14.45" customHeight="1">
      <c r="A326" s="16" t="s">
        <v>1431</v>
      </c>
      <c r="B326" s="16" t="s">
        <v>1636</v>
      </c>
      <c r="C326" s="10" t="s">
        <v>365</v>
      </c>
      <c r="D326" s="10"/>
      <c r="E326" s="206" t="s">
        <v>136</v>
      </c>
      <c r="F326" s="206" t="s">
        <v>1857</v>
      </c>
      <c r="G326" s="206" t="s">
        <v>3595</v>
      </c>
      <c r="H326" s="25"/>
      <c r="I326" s="25"/>
      <c r="J326" s="25"/>
      <c r="K326" s="5"/>
      <c r="L326" s="5"/>
      <c r="M326" s="41"/>
      <c r="N326" s="69"/>
      <c r="O326" s="24"/>
      <c r="P326" s="215"/>
      <c r="Q326" s="218">
        <v>43101</v>
      </c>
      <c r="R326" s="218">
        <v>401768</v>
      </c>
    </row>
    <row r="327" spans="1:18" ht="37.700000000000003" customHeight="1">
      <c r="A327" s="16" t="s">
        <v>1434</v>
      </c>
      <c r="B327" s="16" t="s">
        <v>1637</v>
      </c>
      <c r="C327" s="188" t="s">
        <v>365</v>
      </c>
      <c r="D327" s="10" t="s">
        <v>1081</v>
      </c>
      <c r="E327" s="110" t="s">
        <v>804</v>
      </c>
      <c r="F327" s="110" t="s">
        <v>1934</v>
      </c>
      <c r="G327" s="110" t="s">
        <v>3596</v>
      </c>
      <c r="H327" s="110" t="s">
        <v>2492</v>
      </c>
      <c r="I327" s="110" t="s">
        <v>2667</v>
      </c>
      <c r="J327" s="110" t="s">
        <v>3597</v>
      </c>
      <c r="K327" s="5" t="s">
        <v>2471</v>
      </c>
      <c r="L327" s="5"/>
      <c r="M327" s="41">
        <v>278.89999999999998</v>
      </c>
      <c r="N327" s="69">
        <v>237.1</v>
      </c>
      <c r="O327" s="24" t="s">
        <v>2053</v>
      </c>
      <c r="P327" s="215">
        <v>320.7</v>
      </c>
      <c r="Q327" s="218">
        <v>43101</v>
      </c>
      <c r="R327" s="218">
        <v>401768</v>
      </c>
    </row>
    <row r="328" spans="1:18" ht="60" customHeight="1">
      <c r="A328" s="16" t="s">
        <v>1434</v>
      </c>
      <c r="B328" s="16" t="s">
        <v>1637</v>
      </c>
      <c r="C328" s="188" t="s">
        <v>365</v>
      </c>
      <c r="D328" s="10" t="s">
        <v>1082</v>
      </c>
      <c r="E328" s="110" t="s">
        <v>137</v>
      </c>
      <c r="F328" s="110" t="s">
        <v>1642</v>
      </c>
      <c r="G328" s="110" t="s">
        <v>3598</v>
      </c>
      <c r="H328" s="25" t="s">
        <v>2493</v>
      </c>
      <c r="I328" s="110" t="s">
        <v>2668</v>
      </c>
      <c r="J328" s="25" t="s">
        <v>3599</v>
      </c>
      <c r="K328" s="5" t="s">
        <v>2471</v>
      </c>
      <c r="L328" s="5"/>
      <c r="M328" s="41">
        <v>41.8</v>
      </c>
      <c r="N328" s="69">
        <v>35.5</v>
      </c>
      <c r="O328" s="24" t="s">
        <v>2053</v>
      </c>
      <c r="P328" s="215">
        <v>48.1</v>
      </c>
      <c r="Q328" s="218">
        <v>43101</v>
      </c>
      <c r="R328" s="218">
        <v>401768</v>
      </c>
    </row>
    <row r="329" spans="1:18" ht="14.45" customHeight="1">
      <c r="A329" s="16" t="s">
        <v>1431</v>
      </c>
      <c r="B329" s="16" t="s">
        <v>1636</v>
      </c>
      <c r="C329" s="10" t="s">
        <v>366</v>
      </c>
      <c r="D329" s="10"/>
      <c r="E329" s="206" t="s">
        <v>138</v>
      </c>
      <c r="F329" s="206" t="s">
        <v>1858</v>
      </c>
      <c r="G329" s="206" t="s">
        <v>3600</v>
      </c>
      <c r="H329" s="25"/>
      <c r="I329" s="25"/>
      <c r="J329" s="25"/>
      <c r="K329" s="5"/>
      <c r="L329" s="5"/>
      <c r="M329" s="41"/>
      <c r="N329" s="69"/>
      <c r="O329" s="24"/>
      <c r="P329" s="215"/>
      <c r="Q329" s="218">
        <v>43101</v>
      </c>
      <c r="R329" s="218">
        <v>401768</v>
      </c>
    </row>
    <row r="330" spans="1:18" ht="60" customHeight="1">
      <c r="A330" s="16" t="s">
        <v>1434</v>
      </c>
      <c r="B330" s="16" t="s">
        <v>1637</v>
      </c>
      <c r="C330" s="188" t="s">
        <v>366</v>
      </c>
      <c r="D330" s="10" t="s">
        <v>1083</v>
      </c>
      <c r="E330" s="110" t="s">
        <v>139</v>
      </c>
      <c r="F330" s="110" t="s">
        <v>1641</v>
      </c>
      <c r="G330" s="110" t="s">
        <v>3601</v>
      </c>
      <c r="H330" s="25" t="s">
        <v>2493</v>
      </c>
      <c r="I330" s="110" t="s">
        <v>2668</v>
      </c>
      <c r="J330" s="25" t="s">
        <v>3599</v>
      </c>
      <c r="K330" s="5" t="s">
        <v>2471</v>
      </c>
      <c r="L330" s="5"/>
      <c r="M330" s="41">
        <v>669.4</v>
      </c>
      <c r="N330" s="69">
        <v>569</v>
      </c>
      <c r="O330" s="24" t="s">
        <v>2053</v>
      </c>
      <c r="P330" s="215">
        <v>769.8</v>
      </c>
      <c r="Q330" s="218">
        <v>43101</v>
      </c>
      <c r="R330" s="218">
        <v>401768</v>
      </c>
    </row>
    <row r="331" spans="1:18" ht="14.45" customHeight="1">
      <c r="A331" s="16" t="s">
        <v>1431</v>
      </c>
      <c r="B331" s="16" t="s">
        <v>1433</v>
      </c>
      <c r="C331" s="10" t="s">
        <v>367</v>
      </c>
      <c r="D331" s="10"/>
      <c r="E331" s="206" t="s">
        <v>140</v>
      </c>
      <c r="F331" s="206" t="s">
        <v>1859</v>
      </c>
      <c r="G331" s="206" t="s">
        <v>3602</v>
      </c>
      <c r="H331" s="25"/>
      <c r="I331" s="25"/>
      <c r="J331" s="25"/>
      <c r="K331" s="5"/>
      <c r="L331" s="5"/>
      <c r="M331" s="41"/>
      <c r="N331" s="69"/>
      <c r="O331" s="24"/>
      <c r="P331" s="215"/>
      <c r="Q331" s="218">
        <v>43101</v>
      </c>
      <c r="R331" s="218">
        <v>401768</v>
      </c>
    </row>
    <row r="332" spans="1:18" ht="14.45" customHeight="1">
      <c r="A332" s="16" t="s">
        <v>1434</v>
      </c>
      <c r="B332" s="16" t="s">
        <v>1435</v>
      </c>
      <c r="C332" s="10" t="s">
        <v>367</v>
      </c>
      <c r="D332" s="10" t="s">
        <v>1084</v>
      </c>
      <c r="E332" s="25" t="s">
        <v>141</v>
      </c>
      <c r="F332" s="25" t="s">
        <v>2244</v>
      </c>
      <c r="G332" s="25" t="s">
        <v>3603</v>
      </c>
      <c r="H332" s="25"/>
      <c r="I332" s="25"/>
      <c r="J332" s="25"/>
      <c r="K332" s="5" t="s">
        <v>2471</v>
      </c>
      <c r="L332" s="5"/>
      <c r="M332" s="41">
        <v>669.4</v>
      </c>
      <c r="N332" s="69">
        <v>569</v>
      </c>
      <c r="O332" s="24" t="s">
        <v>2053</v>
      </c>
      <c r="P332" s="215">
        <v>769.8</v>
      </c>
      <c r="Q332" s="218">
        <v>43101</v>
      </c>
      <c r="R332" s="218">
        <v>401768</v>
      </c>
    </row>
    <row r="333" spans="1:18" ht="14.45" customHeight="1">
      <c r="A333" s="16" t="s">
        <v>1434</v>
      </c>
      <c r="B333" s="16" t="s">
        <v>1435</v>
      </c>
      <c r="C333" s="10" t="s">
        <v>367</v>
      </c>
      <c r="D333" s="10" t="s">
        <v>1085</v>
      </c>
      <c r="E333" s="25" t="s">
        <v>142</v>
      </c>
      <c r="F333" s="25" t="s">
        <v>1862</v>
      </c>
      <c r="G333" s="25" t="s">
        <v>3604</v>
      </c>
      <c r="H333" s="25"/>
      <c r="I333" s="25"/>
      <c r="J333" s="25"/>
      <c r="K333" s="5" t="s">
        <v>2471</v>
      </c>
      <c r="L333" s="5"/>
      <c r="M333" s="41">
        <v>1670.1</v>
      </c>
      <c r="N333" s="69">
        <v>1419.6</v>
      </c>
      <c r="O333" s="24" t="s">
        <v>2053</v>
      </c>
      <c r="P333" s="215">
        <v>1920.6</v>
      </c>
      <c r="Q333" s="218">
        <v>43101</v>
      </c>
      <c r="R333" s="218">
        <v>401768</v>
      </c>
    </row>
    <row r="334" spans="1:18" ht="14.45" customHeight="1">
      <c r="A334" s="16" t="s">
        <v>1434</v>
      </c>
      <c r="B334" s="16" t="s">
        <v>1435</v>
      </c>
      <c r="C334" s="10" t="s">
        <v>367</v>
      </c>
      <c r="D334" s="10" t="s">
        <v>1086</v>
      </c>
      <c r="E334" s="25" t="s">
        <v>143</v>
      </c>
      <c r="F334" s="25" t="s">
        <v>1863</v>
      </c>
      <c r="G334" s="25" t="s">
        <v>3605</v>
      </c>
      <c r="H334" s="25"/>
      <c r="I334" s="25"/>
      <c r="J334" s="25"/>
      <c r="K334" s="5" t="s">
        <v>2471</v>
      </c>
      <c r="L334" s="5"/>
      <c r="M334" s="41">
        <v>753.1</v>
      </c>
      <c r="N334" s="69">
        <v>640.1</v>
      </c>
      <c r="O334" s="24" t="s">
        <v>2053</v>
      </c>
      <c r="P334" s="215">
        <v>866.1</v>
      </c>
      <c r="Q334" s="218">
        <v>43101</v>
      </c>
      <c r="R334" s="218">
        <v>401768</v>
      </c>
    </row>
    <row r="335" spans="1:18" ht="25.35" customHeight="1">
      <c r="A335" s="16" t="s">
        <v>1434</v>
      </c>
      <c r="B335" s="16" t="s">
        <v>1435</v>
      </c>
      <c r="C335" s="10" t="s">
        <v>367</v>
      </c>
      <c r="D335" s="10" t="s">
        <v>1087</v>
      </c>
      <c r="E335" s="25" t="s">
        <v>144</v>
      </c>
      <c r="F335" s="25" t="s">
        <v>1931</v>
      </c>
      <c r="G335" s="25" t="s">
        <v>3606</v>
      </c>
      <c r="H335" s="25"/>
      <c r="I335" s="25"/>
      <c r="J335" s="25"/>
      <c r="K335" s="5" t="s">
        <v>2471</v>
      </c>
      <c r="L335" s="5"/>
      <c r="M335" s="41">
        <v>390.5</v>
      </c>
      <c r="N335" s="69">
        <v>331.9</v>
      </c>
      <c r="O335" s="24" t="s">
        <v>2053</v>
      </c>
      <c r="P335" s="215">
        <v>449.1</v>
      </c>
      <c r="Q335" s="218">
        <v>43101</v>
      </c>
      <c r="R335" s="218">
        <v>401768</v>
      </c>
    </row>
    <row r="336" spans="1:18" ht="37.700000000000003" customHeight="1">
      <c r="A336" s="16" t="s">
        <v>1434</v>
      </c>
      <c r="B336" s="16" t="s">
        <v>1435</v>
      </c>
      <c r="C336" s="10" t="s">
        <v>367</v>
      </c>
      <c r="D336" s="10" t="s">
        <v>1088</v>
      </c>
      <c r="E336" s="25" t="s">
        <v>145</v>
      </c>
      <c r="F336" s="25" t="s">
        <v>2245</v>
      </c>
      <c r="G336" s="25" t="s">
        <v>3607</v>
      </c>
      <c r="H336" s="25"/>
      <c r="I336" s="25"/>
      <c r="J336" s="25"/>
      <c r="K336" s="5" t="s">
        <v>2471</v>
      </c>
      <c r="L336" s="5"/>
      <c r="M336" s="41">
        <v>669.4</v>
      </c>
      <c r="N336" s="69">
        <v>569</v>
      </c>
      <c r="O336" s="24" t="s">
        <v>2053</v>
      </c>
      <c r="P336" s="215">
        <v>769.8</v>
      </c>
      <c r="Q336" s="218">
        <v>43101</v>
      </c>
      <c r="R336" s="218">
        <v>401768</v>
      </c>
    </row>
    <row r="337" spans="1:18" ht="25.35" customHeight="1">
      <c r="A337" s="16" t="s">
        <v>1434</v>
      </c>
      <c r="B337" s="16" t="s">
        <v>1435</v>
      </c>
      <c r="C337" s="10" t="s">
        <v>367</v>
      </c>
      <c r="D337" s="10" t="s">
        <v>1089</v>
      </c>
      <c r="E337" s="25" t="s">
        <v>146</v>
      </c>
      <c r="F337" s="25" t="s">
        <v>1864</v>
      </c>
      <c r="G337" s="25" t="s">
        <v>3608</v>
      </c>
      <c r="H337" s="25"/>
      <c r="I337" s="25"/>
      <c r="J337" s="25"/>
      <c r="K337" s="5" t="s">
        <v>2471</v>
      </c>
      <c r="L337" s="5"/>
      <c r="M337" s="41">
        <v>557.79999999999995</v>
      </c>
      <c r="N337" s="69">
        <v>474.1</v>
      </c>
      <c r="O337" s="24" t="s">
        <v>2053</v>
      </c>
      <c r="P337" s="215">
        <v>641.5</v>
      </c>
      <c r="Q337" s="218">
        <v>43101</v>
      </c>
      <c r="R337" s="218">
        <v>401768</v>
      </c>
    </row>
    <row r="338" spans="1:18" ht="126" customHeight="1">
      <c r="A338" s="16" t="s">
        <v>1431</v>
      </c>
      <c r="B338" s="16" t="s">
        <v>1433</v>
      </c>
      <c r="C338" s="10" t="s">
        <v>368</v>
      </c>
      <c r="D338" s="10"/>
      <c r="E338" s="206" t="s">
        <v>147</v>
      </c>
      <c r="F338" s="206" t="s">
        <v>1865</v>
      </c>
      <c r="G338" s="206" t="s">
        <v>3609</v>
      </c>
      <c r="H338" s="110" t="s">
        <v>2021</v>
      </c>
      <c r="I338" s="110" t="s">
        <v>2246</v>
      </c>
      <c r="J338" s="110" t="s">
        <v>3610</v>
      </c>
      <c r="K338" s="52"/>
      <c r="L338" s="52"/>
      <c r="M338" s="41"/>
      <c r="N338" s="69"/>
      <c r="O338" s="24"/>
      <c r="P338" s="215"/>
      <c r="Q338" s="218">
        <v>43101</v>
      </c>
      <c r="R338" s="218">
        <v>401768</v>
      </c>
    </row>
    <row r="339" spans="1:18" ht="25.35" customHeight="1">
      <c r="A339" s="16" t="s">
        <v>1434</v>
      </c>
      <c r="B339" s="16" t="s">
        <v>1435</v>
      </c>
      <c r="C339" s="10" t="s">
        <v>368</v>
      </c>
      <c r="D339" s="10" t="s">
        <v>1090</v>
      </c>
      <c r="E339" s="110" t="s">
        <v>148</v>
      </c>
      <c r="F339" s="110" t="s">
        <v>1869</v>
      </c>
      <c r="G339" s="110" t="s">
        <v>3611</v>
      </c>
      <c r="H339" s="25"/>
      <c r="I339" s="25"/>
      <c r="J339" s="25"/>
      <c r="K339" s="5" t="s">
        <v>2471</v>
      </c>
      <c r="L339" s="5"/>
      <c r="M339" s="41">
        <v>115.1</v>
      </c>
      <c r="N339" s="69">
        <v>97.8</v>
      </c>
      <c r="O339" s="24" t="s">
        <v>2053</v>
      </c>
      <c r="P339" s="215">
        <v>132.4</v>
      </c>
      <c r="Q339" s="218">
        <v>43101</v>
      </c>
      <c r="R339" s="218">
        <v>401768</v>
      </c>
    </row>
    <row r="340" spans="1:18" ht="25.35" customHeight="1">
      <c r="A340" s="16" t="s">
        <v>1434</v>
      </c>
      <c r="B340" s="16" t="s">
        <v>1435</v>
      </c>
      <c r="C340" s="10" t="s">
        <v>368</v>
      </c>
      <c r="D340" s="10" t="s">
        <v>1091</v>
      </c>
      <c r="E340" s="110" t="s">
        <v>149</v>
      </c>
      <c r="F340" s="110" t="s">
        <v>2247</v>
      </c>
      <c r="G340" s="110" t="s">
        <v>3612</v>
      </c>
      <c r="H340" s="25"/>
      <c r="I340" s="25"/>
      <c r="J340" s="25"/>
      <c r="K340" s="5" t="s">
        <v>2471</v>
      </c>
      <c r="L340" s="5"/>
      <c r="M340" s="41">
        <v>812.4</v>
      </c>
      <c r="N340" s="69">
        <v>690.5</v>
      </c>
      <c r="O340" s="24" t="s">
        <v>2053</v>
      </c>
      <c r="P340" s="215">
        <v>934.3</v>
      </c>
      <c r="Q340" s="218">
        <v>43101</v>
      </c>
      <c r="R340" s="218">
        <v>401768</v>
      </c>
    </row>
    <row r="341" spans="1:18" ht="14.45" customHeight="1">
      <c r="A341" s="16" t="s">
        <v>1434</v>
      </c>
      <c r="B341" s="16" t="s">
        <v>1435</v>
      </c>
      <c r="C341" s="10" t="s">
        <v>368</v>
      </c>
      <c r="D341" s="10" t="s">
        <v>1092</v>
      </c>
      <c r="E341" s="110" t="s">
        <v>150</v>
      </c>
      <c r="F341" s="110" t="s">
        <v>2248</v>
      </c>
      <c r="G341" s="110" t="s">
        <v>3613</v>
      </c>
      <c r="H341" s="25"/>
      <c r="I341" s="25"/>
      <c r="J341" s="25"/>
      <c r="K341" s="5" t="s">
        <v>2471</v>
      </c>
      <c r="L341" s="5"/>
      <c r="M341" s="41">
        <v>927.4</v>
      </c>
      <c r="N341" s="69">
        <v>788.3</v>
      </c>
      <c r="O341" s="24" t="s">
        <v>2053</v>
      </c>
      <c r="P341" s="215">
        <v>1066.5</v>
      </c>
      <c r="Q341" s="218">
        <v>43101</v>
      </c>
      <c r="R341" s="218">
        <v>401768</v>
      </c>
    </row>
    <row r="342" spans="1:18" ht="14.45" customHeight="1">
      <c r="A342" s="16" t="s">
        <v>1434</v>
      </c>
      <c r="B342" s="16" t="s">
        <v>1435</v>
      </c>
      <c r="C342" s="10" t="s">
        <v>368</v>
      </c>
      <c r="D342" s="10" t="s">
        <v>1093</v>
      </c>
      <c r="E342" s="110" t="s">
        <v>151</v>
      </c>
      <c r="F342" s="110" t="s">
        <v>1866</v>
      </c>
      <c r="G342" s="110" t="s">
        <v>3018</v>
      </c>
      <c r="H342" s="25"/>
      <c r="I342" s="25"/>
      <c r="J342" s="25"/>
      <c r="K342" s="5" t="s">
        <v>2471</v>
      </c>
      <c r="L342" s="5"/>
      <c r="M342" s="41">
        <v>1157.5</v>
      </c>
      <c r="N342" s="69">
        <v>983.9</v>
      </c>
      <c r="O342" s="24" t="s">
        <v>2053</v>
      </c>
      <c r="P342" s="215">
        <v>1331.1</v>
      </c>
      <c r="Q342" s="218">
        <v>43101</v>
      </c>
      <c r="R342" s="218">
        <v>401768</v>
      </c>
    </row>
    <row r="343" spans="1:18" ht="25.35" customHeight="1">
      <c r="A343" s="16" t="s">
        <v>1434</v>
      </c>
      <c r="B343" s="16" t="s">
        <v>1435</v>
      </c>
      <c r="C343" s="10" t="s">
        <v>368</v>
      </c>
      <c r="D343" s="10" t="s">
        <v>1094</v>
      </c>
      <c r="E343" s="110" t="s">
        <v>152</v>
      </c>
      <c r="F343" s="110" t="s">
        <v>1868</v>
      </c>
      <c r="G343" s="110" t="s">
        <v>3614</v>
      </c>
      <c r="H343" s="25"/>
      <c r="I343" s="25"/>
      <c r="J343" s="25"/>
      <c r="K343" s="5" t="s">
        <v>2471</v>
      </c>
      <c r="L343" s="5"/>
      <c r="M343" s="41">
        <v>418.4</v>
      </c>
      <c r="N343" s="69">
        <v>355.6</v>
      </c>
      <c r="O343" s="24" t="s">
        <v>2053</v>
      </c>
      <c r="P343" s="215">
        <v>481.2</v>
      </c>
      <c r="Q343" s="218">
        <v>43101</v>
      </c>
      <c r="R343" s="218">
        <v>401768</v>
      </c>
    </row>
    <row r="344" spans="1:18" ht="37.700000000000003" customHeight="1">
      <c r="A344" s="16" t="s">
        <v>1434</v>
      </c>
      <c r="B344" s="16" t="s">
        <v>1435</v>
      </c>
      <c r="C344" s="10" t="s">
        <v>368</v>
      </c>
      <c r="D344" s="10" t="s">
        <v>1095</v>
      </c>
      <c r="E344" s="110" t="s">
        <v>153</v>
      </c>
      <c r="F344" s="110" t="s">
        <v>2249</v>
      </c>
      <c r="G344" s="110" t="s">
        <v>3615</v>
      </c>
      <c r="H344" s="25"/>
      <c r="I344" s="25"/>
      <c r="J344" s="25"/>
      <c r="K344" s="5" t="s">
        <v>2471</v>
      </c>
      <c r="L344" s="5"/>
      <c r="M344" s="41">
        <v>1272.5999999999999</v>
      </c>
      <c r="N344" s="69">
        <v>1081.7</v>
      </c>
      <c r="O344" s="24" t="s">
        <v>2053</v>
      </c>
      <c r="P344" s="215">
        <v>1463.5</v>
      </c>
      <c r="Q344" s="218">
        <v>43101</v>
      </c>
      <c r="R344" s="218">
        <v>401768</v>
      </c>
    </row>
    <row r="345" spans="1:18" ht="50.45" customHeight="1">
      <c r="A345" s="16" t="s">
        <v>1434</v>
      </c>
      <c r="B345" s="16" t="s">
        <v>1435</v>
      </c>
      <c r="C345" s="10" t="s">
        <v>368</v>
      </c>
      <c r="D345" s="10" t="s">
        <v>1096</v>
      </c>
      <c r="E345" s="110" t="s">
        <v>154</v>
      </c>
      <c r="F345" s="110" t="s">
        <v>2250</v>
      </c>
      <c r="G345" s="110" t="s">
        <v>3019</v>
      </c>
      <c r="H345" s="25" t="s">
        <v>2494</v>
      </c>
      <c r="I345" s="25" t="s">
        <v>2626</v>
      </c>
      <c r="J345" s="25" t="s">
        <v>3616</v>
      </c>
      <c r="K345" s="5" t="s">
        <v>2471</v>
      </c>
      <c r="L345" s="5"/>
      <c r="M345" s="41">
        <v>278.89999999999998</v>
      </c>
      <c r="N345" s="69">
        <v>237.1</v>
      </c>
      <c r="O345" s="24" t="s">
        <v>2053</v>
      </c>
      <c r="P345" s="215">
        <v>320.7</v>
      </c>
      <c r="Q345" s="218">
        <v>43101</v>
      </c>
      <c r="R345" s="218">
        <v>401768</v>
      </c>
    </row>
    <row r="346" spans="1:18" ht="25.35" customHeight="1">
      <c r="A346" s="16" t="s">
        <v>1434</v>
      </c>
      <c r="B346" s="16" t="s">
        <v>1435</v>
      </c>
      <c r="C346" s="10" t="s">
        <v>368</v>
      </c>
      <c r="D346" s="10" t="s">
        <v>1097</v>
      </c>
      <c r="E346" s="110" t="s">
        <v>155</v>
      </c>
      <c r="F346" s="110" t="s">
        <v>1643</v>
      </c>
      <c r="G346" s="110" t="s">
        <v>3617</v>
      </c>
      <c r="H346" s="25"/>
      <c r="I346" s="25"/>
      <c r="J346" s="25"/>
      <c r="K346" s="5" t="s">
        <v>2471</v>
      </c>
      <c r="L346" s="5"/>
      <c r="M346" s="41">
        <v>2318.5</v>
      </c>
      <c r="N346" s="69">
        <v>1970.7</v>
      </c>
      <c r="O346" s="24" t="s">
        <v>2053</v>
      </c>
      <c r="P346" s="215">
        <v>2666.3</v>
      </c>
      <c r="Q346" s="218">
        <v>43101</v>
      </c>
      <c r="R346" s="218">
        <v>401768</v>
      </c>
    </row>
    <row r="347" spans="1:18" ht="37.700000000000003" customHeight="1">
      <c r="A347" s="16" t="s">
        <v>1434</v>
      </c>
      <c r="B347" s="16" t="s">
        <v>1435</v>
      </c>
      <c r="C347" s="10" t="s">
        <v>368</v>
      </c>
      <c r="D347" s="10" t="s">
        <v>1098</v>
      </c>
      <c r="E347" s="110" t="s">
        <v>156</v>
      </c>
      <c r="F347" s="110" t="s">
        <v>2251</v>
      </c>
      <c r="G347" s="110" t="s">
        <v>3618</v>
      </c>
      <c r="H347" s="25"/>
      <c r="I347" s="25"/>
      <c r="J347" s="25"/>
      <c r="K347" s="5" t="s">
        <v>2471</v>
      </c>
      <c r="L347" s="5"/>
      <c r="M347" s="41">
        <v>289.39999999999998</v>
      </c>
      <c r="N347" s="69">
        <v>246</v>
      </c>
      <c r="O347" s="24" t="s">
        <v>2053</v>
      </c>
      <c r="P347" s="215">
        <v>332.8</v>
      </c>
      <c r="Q347" s="218">
        <v>43101</v>
      </c>
      <c r="R347" s="218">
        <v>401768</v>
      </c>
    </row>
    <row r="348" spans="1:18" ht="14.45" customHeight="1">
      <c r="A348" s="16" t="s">
        <v>1431</v>
      </c>
      <c r="B348" s="16" t="s">
        <v>1433</v>
      </c>
      <c r="C348" s="10" t="s">
        <v>369</v>
      </c>
      <c r="D348" s="10"/>
      <c r="E348" s="206" t="s">
        <v>158</v>
      </c>
      <c r="F348" s="206" t="s">
        <v>1861</v>
      </c>
      <c r="G348" s="206" t="s">
        <v>3619</v>
      </c>
      <c r="H348" s="25"/>
      <c r="I348" s="25"/>
      <c r="J348" s="25"/>
      <c r="K348" s="5"/>
      <c r="L348" s="5"/>
      <c r="M348" s="41"/>
      <c r="N348" s="69"/>
      <c r="O348" s="24"/>
      <c r="P348" s="215"/>
      <c r="Q348" s="218">
        <v>43101</v>
      </c>
      <c r="R348" s="218">
        <v>401768</v>
      </c>
    </row>
    <row r="349" spans="1:18" ht="14.45" customHeight="1">
      <c r="A349" s="16" t="s">
        <v>1431</v>
      </c>
      <c r="B349" s="16" t="s">
        <v>1435</v>
      </c>
      <c r="C349" s="10" t="s">
        <v>370</v>
      </c>
      <c r="D349" s="10"/>
      <c r="E349" s="206" t="s">
        <v>157</v>
      </c>
      <c r="F349" s="206" t="s">
        <v>1860</v>
      </c>
      <c r="G349" s="206" t="s">
        <v>3620</v>
      </c>
      <c r="H349" s="25"/>
      <c r="I349" s="25"/>
      <c r="J349" s="25"/>
      <c r="K349" s="5"/>
      <c r="L349" s="5"/>
      <c r="M349" s="41"/>
      <c r="N349" s="69"/>
      <c r="O349" s="24"/>
      <c r="P349" s="215"/>
      <c r="Q349" s="218">
        <v>43101</v>
      </c>
      <c r="R349" s="218">
        <v>401768</v>
      </c>
    </row>
    <row r="350" spans="1:18" ht="63" customHeight="1">
      <c r="A350" s="190" t="s">
        <v>1434</v>
      </c>
      <c r="B350" s="190" t="s">
        <v>1636</v>
      </c>
      <c r="C350" s="188" t="s">
        <v>370</v>
      </c>
      <c r="D350" s="10" t="s">
        <v>1099</v>
      </c>
      <c r="E350" s="25" t="s">
        <v>159</v>
      </c>
      <c r="F350" s="25" t="s">
        <v>2252</v>
      </c>
      <c r="G350" s="25" t="s">
        <v>3621</v>
      </c>
      <c r="H350" s="110" t="s">
        <v>3141</v>
      </c>
      <c r="I350" s="110" t="s">
        <v>3142</v>
      </c>
      <c r="J350" s="110" t="s">
        <v>3161</v>
      </c>
      <c r="K350" s="25" t="s">
        <v>2471</v>
      </c>
      <c r="L350" s="25"/>
      <c r="M350" s="192">
        <v>289.39999999999998</v>
      </c>
      <c r="N350" s="193">
        <v>246</v>
      </c>
      <c r="O350" s="194" t="s">
        <v>2053</v>
      </c>
      <c r="P350" s="195">
        <v>332.8</v>
      </c>
      <c r="Q350" s="230">
        <v>43101</v>
      </c>
      <c r="R350" s="230">
        <v>401768</v>
      </c>
    </row>
    <row r="351" spans="1:18" ht="37.700000000000003" customHeight="1">
      <c r="A351" s="16" t="s">
        <v>1434</v>
      </c>
      <c r="B351" s="16" t="s">
        <v>1636</v>
      </c>
      <c r="C351" s="188" t="s">
        <v>370</v>
      </c>
      <c r="D351" s="10" t="s">
        <v>1100</v>
      </c>
      <c r="E351" s="25" t="s">
        <v>160</v>
      </c>
      <c r="F351" s="25" t="s">
        <v>1867</v>
      </c>
      <c r="G351" s="25" t="s">
        <v>3622</v>
      </c>
      <c r="H351" s="110"/>
      <c r="I351" s="110"/>
      <c r="J351" s="110"/>
      <c r="K351" s="5" t="s">
        <v>2471</v>
      </c>
      <c r="L351" s="5"/>
      <c r="M351" s="41">
        <v>983.2</v>
      </c>
      <c r="N351" s="69">
        <v>835.7</v>
      </c>
      <c r="O351" s="24" t="s">
        <v>2053</v>
      </c>
      <c r="P351" s="215">
        <v>1130.7</v>
      </c>
      <c r="Q351" s="218">
        <v>43101</v>
      </c>
      <c r="R351" s="218">
        <v>401768</v>
      </c>
    </row>
    <row r="352" spans="1:18" ht="14.45" customHeight="1">
      <c r="A352" s="16" t="s">
        <v>1431</v>
      </c>
      <c r="B352" s="16" t="s">
        <v>1433</v>
      </c>
      <c r="C352" s="10" t="s">
        <v>375</v>
      </c>
      <c r="D352" s="10"/>
      <c r="E352" s="206" t="s">
        <v>161</v>
      </c>
      <c r="F352" s="206" t="s">
        <v>1870</v>
      </c>
      <c r="G352" s="206" t="s">
        <v>3020</v>
      </c>
      <c r="H352" s="25"/>
      <c r="I352" s="25"/>
      <c r="J352" s="25"/>
      <c r="K352" s="5"/>
      <c r="L352" s="5"/>
      <c r="M352" s="41"/>
      <c r="N352" s="69"/>
      <c r="O352" s="24"/>
      <c r="P352" s="215"/>
      <c r="Q352" s="218">
        <v>43101</v>
      </c>
      <c r="R352" s="218">
        <v>401768</v>
      </c>
    </row>
    <row r="353" spans="1:18" ht="14.45" customHeight="1">
      <c r="A353" s="16" t="s">
        <v>1434</v>
      </c>
      <c r="B353" s="16" t="s">
        <v>1435</v>
      </c>
      <c r="C353" s="10" t="s">
        <v>375</v>
      </c>
      <c r="D353" s="10" t="s">
        <v>1101</v>
      </c>
      <c r="E353" s="25" t="s">
        <v>162</v>
      </c>
      <c r="F353" s="25" t="s">
        <v>2253</v>
      </c>
      <c r="G353" s="25" t="s">
        <v>3623</v>
      </c>
      <c r="H353" s="110"/>
      <c r="I353" s="110"/>
      <c r="J353" s="110"/>
      <c r="K353" s="5" t="s">
        <v>2471</v>
      </c>
      <c r="L353" s="5"/>
      <c r="M353" s="41">
        <v>41.8</v>
      </c>
      <c r="N353" s="69">
        <v>35.5</v>
      </c>
      <c r="O353" s="24" t="s">
        <v>2053</v>
      </c>
      <c r="P353" s="215">
        <v>48.1</v>
      </c>
      <c r="Q353" s="218">
        <v>43101</v>
      </c>
      <c r="R353" s="218">
        <v>401768</v>
      </c>
    </row>
    <row r="354" spans="1:18" ht="37.700000000000003" customHeight="1">
      <c r="A354" s="16" t="s">
        <v>1434</v>
      </c>
      <c r="B354" s="16" t="s">
        <v>1435</v>
      </c>
      <c r="C354" s="10" t="s">
        <v>375</v>
      </c>
      <c r="D354" s="10" t="s">
        <v>1102</v>
      </c>
      <c r="E354" s="110" t="s">
        <v>515</v>
      </c>
      <c r="F354" s="110" t="s">
        <v>1872</v>
      </c>
      <c r="G354" s="110" t="s">
        <v>3624</v>
      </c>
      <c r="H354" s="110"/>
      <c r="I354" s="110"/>
      <c r="J354" s="110"/>
      <c r="K354" s="5" t="s">
        <v>2471</v>
      </c>
      <c r="L354" s="5"/>
      <c r="M354" s="41">
        <v>983.2</v>
      </c>
      <c r="N354" s="69">
        <v>835.7</v>
      </c>
      <c r="O354" s="24" t="s">
        <v>2053</v>
      </c>
      <c r="P354" s="215">
        <v>1130.7</v>
      </c>
      <c r="Q354" s="218">
        <v>43101</v>
      </c>
      <c r="R354" s="218">
        <v>401768</v>
      </c>
    </row>
    <row r="355" spans="1:18" ht="25.35" customHeight="1">
      <c r="A355" s="16" t="s">
        <v>1434</v>
      </c>
      <c r="B355" s="16" t="s">
        <v>1435</v>
      </c>
      <c r="C355" s="10" t="s">
        <v>375</v>
      </c>
      <c r="D355" s="10" t="s">
        <v>1103</v>
      </c>
      <c r="E355" s="110" t="s">
        <v>163</v>
      </c>
      <c r="F355" s="110" t="s">
        <v>1871</v>
      </c>
      <c r="G355" s="110" t="s">
        <v>3625</v>
      </c>
      <c r="H355" s="110"/>
      <c r="I355" s="110"/>
      <c r="J355" s="110"/>
      <c r="K355" s="5" t="s">
        <v>2471</v>
      </c>
      <c r="L355" s="5"/>
      <c r="M355" s="41">
        <v>753.1</v>
      </c>
      <c r="N355" s="69">
        <v>640.1</v>
      </c>
      <c r="O355" s="24" t="s">
        <v>2053</v>
      </c>
      <c r="P355" s="215">
        <v>866.1</v>
      </c>
      <c r="Q355" s="218">
        <v>43101</v>
      </c>
      <c r="R355" s="218">
        <v>401768</v>
      </c>
    </row>
    <row r="356" spans="1:18" ht="50.45" customHeight="1">
      <c r="A356" s="16" t="s">
        <v>1434</v>
      </c>
      <c r="B356" s="16" t="s">
        <v>1435</v>
      </c>
      <c r="C356" s="10" t="s">
        <v>375</v>
      </c>
      <c r="D356" s="10" t="s">
        <v>1104</v>
      </c>
      <c r="E356" s="110" t="s">
        <v>164</v>
      </c>
      <c r="F356" s="110" t="s">
        <v>2254</v>
      </c>
      <c r="G356" s="110" t="s">
        <v>3626</v>
      </c>
      <c r="H356" s="110" t="s">
        <v>2002</v>
      </c>
      <c r="I356" s="110" t="s">
        <v>1964</v>
      </c>
      <c r="J356" s="110" t="s">
        <v>3627</v>
      </c>
      <c r="K356" s="5" t="s">
        <v>2471</v>
      </c>
      <c r="L356" s="5"/>
      <c r="M356" s="41">
        <v>1446.9</v>
      </c>
      <c r="N356" s="69">
        <v>1229.9000000000001</v>
      </c>
      <c r="O356" s="24" t="s">
        <v>2053</v>
      </c>
      <c r="P356" s="215">
        <v>1663.9</v>
      </c>
      <c r="Q356" s="218">
        <v>43101</v>
      </c>
      <c r="R356" s="218">
        <v>401768</v>
      </c>
    </row>
    <row r="357" spans="1:18" ht="14.45" customHeight="1">
      <c r="A357" s="16" t="s">
        <v>1434</v>
      </c>
      <c r="B357" s="16" t="s">
        <v>1435</v>
      </c>
      <c r="C357" s="10" t="s">
        <v>375</v>
      </c>
      <c r="D357" s="10" t="s">
        <v>1105</v>
      </c>
      <c r="E357" s="110" t="s">
        <v>165</v>
      </c>
      <c r="F357" s="110" t="s">
        <v>1873</v>
      </c>
      <c r="G357" s="110" t="s">
        <v>3628</v>
      </c>
      <c r="H357" s="25"/>
      <c r="I357" s="25"/>
      <c r="J357" s="25"/>
      <c r="K357" s="5" t="s">
        <v>2471</v>
      </c>
      <c r="L357" s="5"/>
      <c r="M357" s="41">
        <v>278.89999999999998</v>
      </c>
      <c r="N357" s="69">
        <v>237.1</v>
      </c>
      <c r="O357" s="24" t="s">
        <v>2053</v>
      </c>
      <c r="P357" s="215">
        <v>320.7</v>
      </c>
      <c r="Q357" s="218">
        <v>43101</v>
      </c>
      <c r="R357" s="218">
        <v>401768</v>
      </c>
    </row>
    <row r="358" spans="1:18" ht="14.45" customHeight="1">
      <c r="A358" s="16" t="s">
        <v>1434</v>
      </c>
      <c r="B358" s="16" t="s">
        <v>1435</v>
      </c>
      <c r="C358" s="10" t="s">
        <v>375</v>
      </c>
      <c r="D358" s="10" t="s">
        <v>1106</v>
      </c>
      <c r="E358" s="110" t="s">
        <v>166</v>
      </c>
      <c r="F358" s="110" t="s">
        <v>1874</v>
      </c>
      <c r="G358" s="110" t="s">
        <v>3629</v>
      </c>
      <c r="H358" s="110"/>
      <c r="I358" s="110"/>
      <c r="J358" s="110"/>
      <c r="K358" s="5" t="s">
        <v>2471</v>
      </c>
      <c r="L358" s="5"/>
      <c r="M358" s="41">
        <v>446.3</v>
      </c>
      <c r="N358" s="69">
        <v>379.4</v>
      </c>
      <c r="O358" s="24" t="s">
        <v>2053</v>
      </c>
      <c r="P358" s="215">
        <v>513.20000000000005</v>
      </c>
      <c r="Q358" s="218">
        <v>43101</v>
      </c>
      <c r="R358" s="218">
        <v>401768</v>
      </c>
    </row>
    <row r="359" spans="1:18" ht="14.45" customHeight="1">
      <c r="A359" s="16" t="s">
        <v>1431</v>
      </c>
      <c r="B359" s="16" t="s">
        <v>1433</v>
      </c>
      <c r="C359" s="10" t="s">
        <v>376</v>
      </c>
      <c r="D359" s="10"/>
      <c r="E359" s="206" t="s">
        <v>167</v>
      </c>
      <c r="F359" s="206" t="s">
        <v>1875</v>
      </c>
      <c r="G359" s="206" t="s">
        <v>3630</v>
      </c>
      <c r="H359" s="110"/>
      <c r="I359" s="110"/>
      <c r="J359" s="110"/>
      <c r="K359" s="5"/>
      <c r="L359" s="5"/>
      <c r="M359" s="41"/>
      <c r="N359" s="69"/>
      <c r="O359" s="24"/>
      <c r="P359" s="215"/>
      <c r="Q359" s="218">
        <v>43101</v>
      </c>
      <c r="R359" s="218">
        <v>401768</v>
      </c>
    </row>
    <row r="360" spans="1:18" ht="14.45" customHeight="1">
      <c r="A360" s="16" t="s">
        <v>1431</v>
      </c>
      <c r="B360" s="16" t="s">
        <v>1435</v>
      </c>
      <c r="C360" s="10" t="s">
        <v>371</v>
      </c>
      <c r="D360" s="10"/>
      <c r="E360" s="206" t="s">
        <v>168</v>
      </c>
      <c r="F360" s="206" t="s">
        <v>1876</v>
      </c>
      <c r="G360" s="206" t="s">
        <v>3631</v>
      </c>
      <c r="H360" s="25"/>
      <c r="I360" s="25"/>
      <c r="J360" s="25"/>
      <c r="K360" s="5"/>
      <c r="L360" s="5"/>
      <c r="M360" s="41"/>
      <c r="N360" s="69"/>
      <c r="O360" s="24"/>
      <c r="P360" s="215"/>
      <c r="Q360" s="218">
        <v>43101</v>
      </c>
      <c r="R360" s="218">
        <v>401768</v>
      </c>
    </row>
    <row r="361" spans="1:18" ht="25.35" customHeight="1">
      <c r="A361" s="16" t="s">
        <v>1434</v>
      </c>
      <c r="B361" s="16" t="s">
        <v>1636</v>
      </c>
      <c r="C361" s="188" t="s">
        <v>371</v>
      </c>
      <c r="D361" s="10" t="s">
        <v>1107</v>
      </c>
      <c r="E361" s="110" t="s">
        <v>516</v>
      </c>
      <c r="F361" s="110" t="s">
        <v>2255</v>
      </c>
      <c r="G361" s="110" t="s">
        <v>3632</v>
      </c>
      <c r="H361" s="110"/>
      <c r="I361" s="110"/>
      <c r="J361" s="110"/>
      <c r="K361" s="5" t="s">
        <v>2471</v>
      </c>
      <c r="L361" s="5"/>
      <c r="M361" s="41">
        <v>348.7</v>
      </c>
      <c r="N361" s="69">
        <v>296.39999999999998</v>
      </c>
      <c r="O361" s="24" t="s">
        <v>2053</v>
      </c>
      <c r="P361" s="215">
        <v>401</v>
      </c>
      <c r="Q361" s="218">
        <v>43101</v>
      </c>
      <c r="R361" s="218">
        <v>401768</v>
      </c>
    </row>
    <row r="362" spans="1:18" ht="25.35" customHeight="1">
      <c r="A362" s="16" t="s">
        <v>1434</v>
      </c>
      <c r="B362" s="16" t="s">
        <v>1636</v>
      </c>
      <c r="C362" s="188" t="s">
        <v>371</v>
      </c>
      <c r="D362" s="10" t="s">
        <v>1108</v>
      </c>
      <c r="E362" s="110" t="s">
        <v>169</v>
      </c>
      <c r="F362" s="110" t="s">
        <v>2256</v>
      </c>
      <c r="G362" s="110" t="s">
        <v>3633</v>
      </c>
      <c r="H362" s="110"/>
      <c r="I362" s="110"/>
      <c r="J362" s="110"/>
      <c r="K362" s="5" t="s">
        <v>2471</v>
      </c>
      <c r="L362" s="5"/>
      <c r="M362" s="41">
        <v>1272.5999999999999</v>
      </c>
      <c r="N362" s="69">
        <v>1081.7</v>
      </c>
      <c r="O362" s="24" t="s">
        <v>2053</v>
      </c>
      <c r="P362" s="215">
        <v>1463.5</v>
      </c>
      <c r="Q362" s="218">
        <v>43101</v>
      </c>
      <c r="R362" s="218">
        <v>401768</v>
      </c>
    </row>
    <row r="363" spans="1:18" ht="14.45" customHeight="1">
      <c r="A363" s="16" t="s">
        <v>1431</v>
      </c>
      <c r="B363" s="16" t="s">
        <v>1435</v>
      </c>
      <c r="C363" s="10" t="s">
        <v>372</v>
      </c>
      <c r="D363" s="10"/>
      <c r="E363" s="206" t="s">
        <v>170</v>
      </c>
      <c r="F363" s="206" t="s">
        <v>1877</v>
      </c>
      <c r="G363" s="206" t="s">
        <v>3634</v>
      </c>
      <c r="H363" s="25"/>
      <c r="I363" s="25"/>
      <c r="J363" s="25"/>
      <c r="K363" s="5"/>
      <c r="L363" s="5"/>
      <c r="M363" s="41"/>
      <c r="N363" s="69"/>
      <c r="O363" s="24"/>
      <c r="P363" s="215"/>
      <c r="Q363" s="218">
        <v>43101</v>
      </c>
      <c r="R363" s="218">
        <v>401768</v>
      </c>
    </row>
    <row r="364" spans="1:18" ht="37.700000000000003" customHeight="1">
      <c r="A364" s="16" t="s">
        <v>1434</v>
      </c>
      <c r="B364" s="16" t="s">
        <v>1636</v>
      </c>
      <c r="C364" s="188" t="s">
        <v>372</v>
      </c>
      <c r="D364" s="10" t="s">
        <v>1109</v>
      </c>
      <c r="E364" s="110" t="s">
        <v>517</v>
      </c>
      <c r="F364" s="110" t="s">
        <v>2257</v>
      </c>
      <c r="G364" s="110" t="s">
        <v>3143</v>
      </c>
      <c r="H364" s="25"/>
      <c r="I364" s="25"/>
      <c r="J364" s="25"/>
      <c r="K364" s="5" t="s">
        <v>2471</v>
      </c>
      <c r="L364" s="5"/>
      <c r="M364" s="41">
        <v>390.5</v>
      </c>
      <c r="N364" s="69">
        <v>331.9</v>
      </c>
      <c r="O364" s="24" t="s">
        <v>2053</v>
      </c>
      <c r="P364" s="215">
        <v>449.1</v>
      </c>
      <c r="Q364" s="218">
        <v>43101</v>
      </c>
      <c r="R364" s="218">
        <v>401768</v>
      </c>
    </row>
    <row r="365" spans="1:18" ht="50.45" customHeight="1">
      <c r="A365" s="16" t="s">
        <v>1434</v>
      </c>
      <c r="B365" s="16" t="s">
        <v>1636</v>
      </c>
      <c r="C365" s="188" t="s">
        <v>372</v>
      </c>
      <c r="D365" s="10" t="s">
        <v>1110</v>
      </c>
      <c r="E365" s="110" t="s">
        <v>171</v>
      </c>
      <c r="F365" s="110" t="s">
        <v>2258</v>
      </c>
      <c r="G365" s="110" t="s">
        <v>3635</v>
      </c>
      <c r="H365" s="25"/>
      <c r="I365" s="25"/>
      <c r="J365" s="25"/>
      <c r="K365" s="5" t="s">
        <v>2471</v>
      </c>
      <c r="L365" s="5"/>
      <c r="M365" s="41">
        <v>836.8</v>
      </c>
      <c r="N365" s="69">
        <v>711.3</v>
      </c>
      <c r="O365" s="24" t="s">
        <v>2053</v>
      </c>
      <c r="P365" s="215">
        <v>962.3</v>
      </c>
      <c r="Q365" s="218">
        <v>43101</v>
      </c>
      <c r="R365" s="218">
        <v>401768</v>
      </c>
    </row>
    <row r="366" spans="1:18" ht="25.35" customHeight="1">
      <c r="A366" s="16" t="s">
        <v>1431</v>
      </c>
      <c r="B366" s="16" t="s">
        <v>1433</v>
      </c>
      <c r="C366" s="10" t="s">
        <v>377</v>
      </c>
      <c r="D366" s="10"/>
      <c r="E366" s="206" t="s">
        <v>172</v>
      </c>
      <c r="F366" s="206" t="s">
        <v>1880</v>
      </c>
      <c r="G366" s="206" t="s">
        <v>3636</v>
      </c>
      <c r="H366" s="25"/>
      <c r="I366" s="25"/>
      <c r="J366" s="25"/>
      <c r="K366" s="5"/>
      <c r="L366" s="5"/>
      <c r="M366" s="41"/>
      <c r="N366" s="69"/>
      <c r="O366" s="24"/>
      <c r="P366" s="215"/>
      <c r="Q366" s="218">
        <v>43101</v>
      </c>
      <c r="R366" s="218">
        <v>401768</v>
      </c>
    </row>
    <row r="367" spans="1:18" ht="14.45" customHeight="1">
      <c r="A367" s="16" t="s">
        <v>1431</v>
      </c>
      <c r="B367" s="16" t="s">
        <v>1435</v>
      </c>
      <c r="C367" s="10" t="s">
        <v>373</v>
      </c>
      <c r="D367" s="10"/>
      <c r="E367" s="206" t="s">
        <v>173</v>
      </c>
      <c r="F367" s="206" t="s">
        <v>1878</v>
      </c>
      <c r="G367" s="206" t="s">
        <v>3637</v>
      </c>
      <c r="H367" s="25"/>
      <c r="I367" s="25"/>
      <c r="J367" s="25"/>
      <c r="K367" s="5"/>
      <c r="L367" s="5"/>
      <c r="M367" s="41"/>
      <c r="N367" s="69"/>
      <c r="O367" s="24"/>
      <c r="P367" s="215"/>
      <c r="Q367" s="218">
        <v>43101</v>
      </c>
      <c r="R367" s="218">
        <v>401768</v>
      </c>
    </row>
    <row r="368" spans="1:18" ht="37.700000000000003" customHeight="1">
      <c r="A368" s="16" t="s">
        <v>1434</v>
      </c>
      <c r="B368" s="16" t="s">
        <v>1636</v>
      </c>
      <c r="C368" s="188" t="s">
        <v>373</v>
      </c>
      <c r="D368" s="10" t="s">
        <v>1111</v>
      </c>
      <c r="E368" s="25" t="s">
        <v>174</v>
      </c>
      <c r="F368" s="25" t="s">
        <v>2259</v>
      </c>
      <c r="G368" s="25" t="s">
        <v>3638</v>
      </c>
      <c r="H368" s="25"/>
      <c r="I368" s="25"/>
      <c r="J368" s="25"/>
      <c r="K368" s="5" t="s">
        <v>2471</v>
      </c>
      <c r="L368" s="5"/>
      <c r="M368" s="41">
        <v>697.3</v>
      </c>
      <c r="N368" s="69">
        <v>592.70000000000005</v>
      </c>
      <c r="O368" s="24" t="s">
        <v>2053</v>
      </c>
      <c r="P368" s="215">
        <v>801.9</v>
      </c>
      <c r="Q368" s="218">
        <v>43101</v>
      </c>
      <c r="R368" s="218">
        <v>401768</v>
      </c>
    </row>
    <row r="369" spans="1:18" ht="14.45" customHeight="1">
      <c r="A369" s="16" t="s">
        <v>1431</v>
      </c>
      <c r="B369" s="16" t="s">
        <v>1435</v>
      </c>
      <c r="C369" s="10" t="s">
        <v>374</v>
      </c>
      <c r="D369" s="10"/>
      <c r="E369" s="206" t="s">
        <v>175</v>
      </c>
      <c r="F369" s="206" t="s">
        <v>1879</v>
      </c>
      <c r="G369" s="206" t="s">
        <v>3639</v>
      </c>
      <c r="H369" s="25"/>
      <c r="I369" s="25"/>
      <c r="J369" s="25"/>
      <c r="K369" s="5"/>
      <c r="L369" s="5"/>
      <c r="M369" s="41"/>
      <c r="N369" s="69"/>
      <c r="O369" s="24"/>
      <c r="P369" s="215"/>
      <c r="Q369" s="218">
        <v>43101</v>
      </c>
      <c r="R369" s="218">
        <v>401768</v>
      </c>
    </row>
    <row r="370" spans="1:18" ht="38.25">
      <c r="A370" s="16" t="s">
        <v>1434</v>
      </c>
      <c r="B370" s="16" t="s">
        <v>1636</v>
      </c>
      <c r="C370" s="188" t="s">
        <v>374</v>
      </c>
      <c r="D370" s="10" t="s">
        <v>1112</v>
      </c>
      <c r="E370" s="110" t="s">
        <v>518</v>
      </c>
      <c r="F370" s="110" t="s">
        <v>2260</v>
      </c>
      <c r="G370" s="110" t="s">
        <v>3640</v>
      </c>
      <c r="H370" s="25"/>
      <c r="I370" s="25"/>
      <c r="J370" s="25"/>
      <c r="K370" s="5" t="s">
        <v>2471</v>
      </c>
      <c r="L370" s="5"/>
      <c r="M370" s="41">
        <v>1391.1</v>
      </c>
      <c r="N370" s="69">
        <v>1182.4000000000001</v>
      </c>
      <c r="O370" s="24" t="s">
        <v>2053</v>
      </c>
      <c r="P370" s="215">
        <v>1599.8</v>
      </c>
      <c r="Q370" s="218">
        <v>43101</v>
      </c>
      <c r="R370" s="218">
        <v>401768</v>
      </c>
    </row>
    <row r="371" spans="1:18" ht="51">
      <c r="A371" s="16" t="s">
        <v>1434</v>
      </c>
      <c r="B371" s="16" t="s">
        <v>1636</v>
      </c>
      <c r="C371" s="188" t="s">
        <v>374</v>
      </c>
      <c r="D371" s="10" t="s">
        <v>1113</v>
      </c>
      <c r="E371" s="110" t="s">
        <v>519</v>
      </c>
      <c r="F371" s="110" t="s">
        <v>2261</v>
      </c>
      <c r="G371" s="110" t="s">
        <v>3641</v>
      </c>
      <c r="H371" s="25"/>
      <c r="I371" s="25"/>
      <c r="J371" s="25"/>
      <c r="K371" s="5" t="s">
        <v>2471</v>
      </c>
      <c r="L371" s="9"/>
      <c r="M371" s="41">
        <v>1670.1</v>
      </c>
      <c r="N371" s="69">
        <v>1419.6</v>
      </c>
      <c r="O371" s="24" t="s">
        <v>2053</v>
      </c>
      <c r="P371" s="215">
        <v>1920.6</v>
      </c>
      <c r="Q371" s="218">
        <v>43101</v>
      </c>
      <c r="R371" s="218">
        <v>401768</v>
      </c>
    </row>
    <row r="372" spans="1:18" ht="37.700000000000003" customHeight="1">
      <c r="A372" s="16" t="s">
        <v>1434</v>
      </c>
      <c r="B372" s="16" t="s">
        <v>1636</v>
      </c>
      <c r="C372" s="188" t="s">
        <v>374</v>
      </c>
      <c r="D372" s="10" t="s">
        <v>1114</v>
      </c>
      <c r="E372" s="110" t="s">
        <v>520</v>
      </c>
      <c r="F372" s="110" t="s">
        <v>2262</v>
      </c>
      <c r="G372" s="110" t="s">
        <v>3642</v>
      </c>
      <c r="H372" s="25"/>
      <c r="I372" s="25"/>
      <c r="J372" s="25"/>
      <c r="K372" s="5" t="s">
        <v>2471</v>
      </c>
      <c r="L372" s="5"/>
      <c r="M372" s="41">
        <v>2227.9</v>
      </c>
      <c r="N372" s="69">
        <v>1893.7</v>
      </c>
      <c r="O372" s="24" t="s">
        <v>2053</v>
      </c>
      <c r="P372" s="215">
        <v>2562.1</v>
      </c>
      <c r="Q372" s="218">
        <v>43101</v>
      </c>
      <c r="R372" s="218">
        <v>401768</v>
      </c>
    </row>
    <row r="373" spans="1:18" ht="25.35" customHeight="1">
      <c r="A373" s="16" t="s">
        <v>1434</v>
      </c>
      <c r="B373" s="16" t="s">
        <v>1636</v>
      </c>
      <c r="C373" s="188" t="s">
        <v>374</v>
      </c>
      <c r="D373" s="10" t="s">
        <v>1115</v>
      </c>
      <c r="E373" s="110" t="s">
        <v>521</v>
      </c>
      <c r="F373" s="110" t="s">
        <v>1644</v>
      </c>
      <c r="G373" s="110" t="s">
        <v>3643</v>
      </c>
      <c r="H373" s="110" t="s">
        <v>2003</v>
      </c>
      <c r="I373" s="110" t="s">
        <v>2669</v>
      </c>
      <c r="J373" s="110" t="s">
        <v>3644</v>
      </c>
      <c r="K373" s="5" t="s">
        <v>2471</v>
      </c>
      <c r="L373" s="5"/>
      <c r="M373" s="41">
        <v>2318.5</v>
      </c>
      <c r="N373" s="69">
        <v>1970.7</v>
      </c>
      <c r="O373" s="24" t="s">
        <v>2053</v>
      </c>
      <c r="P373" s="215">
        <v>2666.3</v>
      </c>
      <c r="Q373" s="218">
        <v>43101</v>
      </c>
      <c r="R373" s="218">
        <v>401768</v>
      </c>
    </row>
    <row r="374" spans="1:18" ht="25.35" customHeight="1">
      <c r="A374" s="16" t="s">
        <v>1434</v>
      </c>
      <c r="B374" s="16" t="s">
        <v>1636</v>
      </c>
      <c r="C374" s="188" t="s">
        <v>374</v>
      </c>
      <c r="D374" s="10" t="s">
        <v>1116</v>
      </c>
      <c r="E374" s="110" t="s">
        <v>176</v>
      </c>
      <c r="F374" s="110" t="s">
        <v>2263</v>
      </c>
      <c r="G374" s="110" t="s">
        <v>3645</v>
      </c>
      <c r="H374" s="25" t="s">
        <v>19</v>
      </c>
      <c r="I374" s="25" t="s">
        <v>1526</v>
      </c>
      <c r="J374" s="25" t="s">
        <v>2988</v>
      </c>
      <c r="K374" s="5" t="s">
        <v>2471</v>
      </c>
      <c r="L374" s="5"/>
      <c r="M374" s="41">
        <v>195.2</v>
      </c>
      <c r="N374" s="69">
        <v>165.9</v>
      </c>
      <c r="O374" s="24" t="s">
        <v>2053</v>
      </c>
      <c r="P374" s="215">
        <v>224.5</v>
      </c>
      <c r="Q374" s="218">
        <v>43101</v>
      </c>
      <c r="R374" s="218">
        <v>401768</v>
      </c>
    </row>
    <row r="375" spans="1:18" ht="14.45" customHeight="1">
      <c r="A375" s="16" t="s">
        <v>1431</v>
      </c>
      <c r="B375" s="16" t="s">
        <v>1433</v>
      </c>
      <c r="C375" s="10" t="s">
        <v>378</v>
      </c>
      <c r="D375" s="10"/>
      <c r="E375" s="206" t="s">
        <v>177</v>
      </c>
      <c r="F375" s="206" t="s">
        <v>1881</v>
      </c>
      <c r="G375" s="206" t="s">
        <v>3646</v>
      </c>
      <c r="H375" s="25"/>
      <c r="I375" s="25"/>
      <c r="J375" s="25"/>
      <c r="K375" s="5"/>
      <c r="L375" s="5"/>
      <c r="M375" s="41"/>
      <c r="N375" s="69"/>
      <c r="O375" s="24"/>
      <c r="P375" s="215"/>
      <c r="Q375" s="218">
        <v>43101</v>
      </c>
      <c r="R375" s="218">
        <v>401768</v>
      </c>
    </row>
    <row r="376" spans="1:18" ht="63" customHeight="1">
      <c r="A376" s="190" t="s">
        <v>1434</v>
      </c>
      <c r="B376" s="190" t="s">
        <v>1435</v>
      </c>
      <c r="C376" s="191" t="s">
        <v>378</v>
      </c>
      <c r="D376" s="10" t="s">
        <v>1117</v>
      </c>
      <c r="E376" s="110" t="s">
        <v>522</v>
      </c>
      <c r="F376" s="110" t="s">
        <v>1882</v>
      </c>
      <c r="G376" s="110" t="s">
        <v>3647</v>
      </c>
      <c r="H376" s="25" t="s">
        <v>3144</v>
      </c>
      <c r="I376" s="25" t="s">
        <v>3145</v>
      </c>
      <c r="J376" s="110" t="s">
        <v>3162</v>
      </c>
      <c r="K376" s="25" t="s">
        <v>2471</v>
      </c>
      <c r="L376" s="25"/>
      <c r="M376" s="192">
        <v>753.1</v>
      </c>
      <c r="N376" s="193">
        <v>640.1</v>
      </c>
      <c r="O376" s="194" t="s">
        <v>2053</v>
      </c>
      <c r="P376" s="195">
        <v>866.1</v>
      </c>
      <c r="Q376" s="230">
        <v>43101</v>
      </c>
      <c r="R376" s="230">
        <v>401768</v>
      </c>
    </row>
    <row r="377" spans="1:18" ht="25.35" customHeight="1">
      <c r="A377" s="16" t="s">
        <v>1434</v>
      </c>
      <c r="B377" s="16" t="s">
        <v>1435</v>
      </c>
      <c r="C377" s="10" t="s">
        <v>378</v>
      </c>
      <c r="D377" s="10" t="s">
        <v>1118</v>
      </c>
      <c r="E377" s="110" t="s">
        <v>178</v>
      </c>
      <c r="F377" s="110" t="s">
        <v>2264</v>
      </c>
      <c r="G377" s="110" t="s">
        <v>3648</v>
      </c>
      <c r="H377" s="110"/>
      <c r="I377" s="110"/>
      <c r="J377" s="110"/>
      <c r="K377" s="5" t="s">
        <v>2471</v>
      </c>
      <c r="L377" s="5"/>
      <c r="M377" s="41">
        <v>317.3</v>
      </c>
      <c r="N377" s="69">
        <v>269.7</v>
      </c>
      <c r="O377" s="24" t="s">
        <v>2053</v>
      </c>
      <c r="P377" s="215">
        <v>364.9</v>
      </c>
      <c r="Q377" s="218">
        <v>43101</v>
      </c>
      <c r="R377" s="218">
        <v>401768</v>
      </c>
    </row>
    <row r="378" spans="1:18" ht="37.700000000000003" customHeight="1">
      <c r="A378" s="16" t="s">
        <v>1434</v>
      </c>
      <c r="B378" s="16" t="s">
        <v>1435</v>
      </c>
      <c r="C378" s="10" t="s">
        <v>378</v>
      </c>
      <c r="D378" s="10" t="s">
        <v>1119</v>
      </c>
      <c r="E378" s="110" t="s">
        <v>179</v>
      </c>
      <c r="F378" s="110" t="s">
        <v>2265</v>
      </c>
      <c r="G378" s="110" t="s">
        <v>3649</v>
      </c>
      <c r="H378" s="110" t="s">
        <v>2003</v>
      </c>
      <c r="I378" s="110" t="s">
        <v>2669</v>
      </c>
      <c r="J378" s="110" t="s">
        <v>3644</v>
      </c>
      <c r="K378" s="5" t="s">
        <v>2471</v>
      </c>
      <c r="L378" s="5"/>
      <c r="M378" s="41">
        <v>578.79999999999995</v>
      </c>
      <c r="N378" s="69">
        <v>492</v>
      </c>
      <c r="O378" s="24" t="s">
        <v>2053</v>
      </c>
      <c r="P378" s="215">
        <v>665.6</v>
      </c>
      <c r="Q378" s="218">
        <v>43101</v>
      </c>
      <c r="R378" s="218">
        <v>401768</v>
      </c>
    </row>
    <row r="379" spans="1:18" ht="25.35" customHeight="1">
      <c r="A379" s="16" t="s">
        <v>1434</v>
      </c>
      <c r="B379" s="16" t="s">
        <v>1435</v>
      </c>
      <c r="C379" s="10" t="s">
        <v>378</v>
      </c>
      <c r="D379" s="10" t="s">
        <v>1120</v>
      </c>
      <c r="E379" s="110" t="s">
        <v>180</v>
      </c>
      <c r="F379" s="110" t="s">
        <v>1883</v>
      </c>
      <c r="G379" s="110" t="s">
        <v>3650</v>
      </c>
      <c r="H379" s="25" t="s">
        <v>181</v>
      </c>
      <c r="I379" s="25" t="s">
        <v>1887</v>
      </c>
      <c r="J379" s="25" t="s">
        <v>3651</v>
      </c>
      <c r="K379" s="5" t="s">
        <v>2471</v>
      </c>
      <c r="L379" s="5"/>
      <c r="M379" s="41">
        <v>463.7</v>
      </c>
      <c r="N379" s="69">
        <v>394.1</v>
      </c>
      <c r="O379" s="24" t="s">
        <v>2053</v>
      </c>
      <c r="P379" s="215">
        <v>533.29999999999995</v>
      </c>
      <c r="Q379" s="218">
        <v>43101</v>
      </c>
      <c r="R379" s="218">
        <v>401768</v>
      </c>
    </row>
    <row r="380" spans="1:18" ht="14.45" customHeight="1">
      <c r="A380" s="16" t="s">
        <v>1431</v>
      </c>
      <c r="B380" s="16" t="s">
        <v>1433</v>
      </c>
      <c r="C380" s="10" t="s">
        <v>379</v>
      </c>
      <c r="D380" s="10"/>
      <c r="E380" s="206" t="s">
        <v>182</v>
      </c>
      <c r="F380" s="206" t="s">
        <v>1885</v>
      </c>
      <c r="G380" s="206" t="s">
        <v>3652</v>
      </c>
      <c r="H380" s="25"/>
      <c r="I380" s="25"/>
      <c r="J380" s="25"/>
      <c r="K380" s="5"/>
      <c r="L380" s="5"/>
      <c r="M380" s="41"/>
      <c r="N380" s="69"/>
      <c r="O380" s="24"/>
      <c r="P380" s="215"/>
      <c r="Q380" s="218">
        <v>43101</v>
      </c>
      <c r="R380" s="218">
        <v>401768</v>
      </c>
    </row>
    <row r="381" spans="1:18" ht="25.35" customHeight="1">
      <c r="A381" s="16" t="s">
        <v>1434</v>
      </c>
      <c r="B381" s="16" t="s">
        <v>1435</v>
      </c>
      <c r="C381" s="10" t="s">
        <v>379</v>
      </c>
      <c r="D381" s="10" t="s">
        <v>1121</v>
      </c>
      <c r="E381" s="25" t="s">
        <v>805</v>
      </c>
      <c r="F381" s="25" t="s">
        <v>2266</v>
      </c>
      <c r="G381" s="25" t="s">
        <v>3653</v>
      </c>
      <c r="H381" s="25" t="s">
        <v>806</v>
      </c>
      <c r="I381" s="25" t="s">
        <v>2267</v>
      </c>
      <c r="J381" s="25" t="s">
        <v>3654</v>
      </c>
      <c r="K381" s="5" t="s">
        <v>2471</v>
      </c>
      <c r="L381" s="5"/>
      <c r="M381" s="41">
        <v>836.8</v>
      </c>
      <c r="N381" s="69">
        <v>711.3</v>
      </c>
      <c r="O381" s="24" t="s">
        <v>2053</v>
      </c>
      <c r="P381" s="215">
        <v>962.3</v>
      </c>
      <c r="Q381" s="218">
        <v>43101</v>
      </c>
      <c r="R381" s="218">
        <v>401768</v>
      </c>
    </row>
    <row r="382" spans="1:18" ht="14.45" customHeight="1">
      <c r="A382" s="16" t="s">
        <v>1431</v>
      </c>
      <c r="B382" s="16" t="s">
        <v>1433</v>
      </c>
      <c r="C382" s="10" t="s">
        <v>380</v>
      </c>
      <c r="D382" s="10"/>
      <c r="E382" s="206" t="s">
        <v>183</v>
      </c>
      <c r="F382" s="206" t="s">
        <v>1884</v>
      </c>
      <c r="G382" s="206" t="s">
        <v>3655</v>
      </c>
      <c r="H382" s="25"/>
      <c r="I382" s="25"/>
      <c r="J382" s="25"/>
      <c r="K382" s="5"/>
      <c r="L382" s="5"/>
      <c r="M382" s="41"/>
      <c r="N382" s="69"/>
      <c r="O382" s="24"/>
      <c r="P382" s="215"/>
      <c r="Q382" s="218">
        <v>43101</v>
      </c>
      <c r="R382" s="218">
        <v>401768</v>
      </c>
    </row>
    <row r="383" spans="1:18" ht="37.700000000000003" customHeight="1">
      <c r="A383" s="16" t="s">
        <v>1434</v>
      </c>
      <c r="B383" s="16" t="s">
        <v>1435</v>
      </c>
      <c r="C383" s="10" t="s">
        <v>380</v>
      </c>
      <c r="D383" s="10" t="s">
        <v>1122</v>
      </c>
      <c r="E383" s="25" t="s">
        <v>184</v>
      </c>
      <c r="F383" s="25" t="s">
        <v>2268</v>
      </c>
      <c r="G383" s="25" t="s">
        <v>3656</v>
      </c>
      <c r="H383" s="110"/>
      <c r="I383" s="110"/>
      <c r="J383" s="110"/>
      <c r="K383" s="5" t="s">
        <v>2471</v>
      </c>
      <c r="L383" s="35"/>
      <c r="M383" s="41">
        <v>446.3</v>
      </c>
      <c r="N383" s="69">
        <v>379.4</v>
      </c>
      <c r="O383" s="24" t="s">
        <v>2053</v>
      </c>
      <c r="P383" s="215">
        <v>513.20000000000005</v>
      </c>
      <c r="Q383" s="218">
        <v>43101</v>
      </c>
      <c r="R383" s="218">
        <v>401768</v>
      </c>
    </row>
    <row r="384" spans="1:18" ht="50.45" customHeight="1">
      <c r="A384" s="16" t="s">
        <v>1431</v>
      </c>
      <c r="B384" s="16" t="s">
        <v>1432</v>
      </c>
      <c r="C384" s="10" t="s">
        <v>381</v>
      </c>
      <c r="D384" s="10"/>
      <c r="E384" s="206" t="s">
        <v>721</v>
      </c>
      <c r="F384" s="206" t="s">
        <v>1910</v>
      </c>
      <c r="G384" s="206" t="s">
        <v>3657</v>
      </c>
      <c r="H384" s="110" t="s">
        <v>1408</v>
      </c>
      <c r="I384" s="110" t="s">
        <v>1965</v>
      </c>
      <c r="J384" s="110" t="s">
        <v>3658</v>
      </c>
      <c r="K384" s="5"/>
      <c r="L384" s="5"/>
      <c r="M384" s="41"/>
      <c r="N384" s="69"/>
      <c r="O384" s="24"/>
      <c r="P384" s="215"/>
      <c r="Q384" s="218">
        <v>43101</v>
      </c>
      <c r="R384" s="218">
        <v>401768</v>
      </c>
    </row>
    <row r="385" spans="1:18" ht="25.35" customHeight="1">
      <c r="A385" s="16" t="s">
        <v>1431</v>
      </c>
      <c r="B385" s="16" t="s">
        <v>1433</v>
      </c>
      <c r="C385" s="10" t="s">
        <v>382</v>
      </c>
      <c r="D385" s="10"/>
      <c r="E385" s="206" t="s">
        <v>185</v>
      </c>
      <c r="F385" s="206" t="s">
        <v>1921</v>
      </c>
      <c r="G385" s="206" t="s">
        <v>3659</v>
      </c>
      <c r="H385" s="25"/>
      <c r="I385" s="25"/>
      <c r="J385" s="25"/>
      <c r="K385" s="5"/>
      <c r="L385" s="5"/>
      <c r="M385" s="41"/>
      <c r="N385" s="69"/>
      <c r="O385" s="24"/>
      <c r="P385" s="215"/>
      <c r="Q385" s="218">
        <v>43101</v>
      </c>
      <c r="R385" s="218">
        <v>401768</v>
      </c>
    </row>
    <row r="386" spans="1:18" ht="14.45" customHeight="1">
      <c r="A386" s="16" t="s">
        <v>1434</v>
      </c>
      <c r="B386" s="16" t="s">
        <v>1435</v>
      </c>
      <c r="C386" s="191" t="s">
        <v>382</v>
      </c>
      <c r="D386" s="10" t="s">
        <v>1123</v>
      </c>
      <c r="E386" s="25" t="s">
        <v>187</v>
      </c>
      <c r="F386" s="25" t="s">
        <v>1761</v>
      </c>
      <c r="G386" s="25" t="s">
        <v>3660</v>
      </c>
      <c r="H386" s="110"/>
      <c r="I386" s="110"/>
      <c r="J386" s="110"/>
      <c r="K386" s="5" t="s">
        <v>2471</v>
      </c>
      <c r="L386" s="5"/>
      <c r="M386" s="41">
        <v>26.1</v>
      </c>
      <c r="N386" s="69">
        <v>22.2</v>
      </c>
      <c r="O386" s="24" t="s">
        <v>2053</v>
      </c>
      <c r="P386" s="215">
        <v>30</v>
      </c>
      <c r="Q386" s="218">
        <v>43101</v>
      </c>
      <c r="R386" s="218">
        <v>401768</v>
      </c>
    </row>
    <row r="387" spans="1:18" ht="14.45" customHeight="1">
      <c r="A387" s="16" t="s">
        <v>1434</v>
      </c>
      <c r="B387" s="16" t="s">
        <v>1435</v>
      </c>
      <c r="C387" s="191" t="s">
        <v>382</v>
      </c>
      <c r="D387" s="10" t="s">
        <v>1124</v>
      </c>
      <c r="E387" s="25" t="s">
        <v>188</v>
      </c>
      <c r="F387" s="25" t="s">
        <v>1760</v>
      </c>
      <c r="G387" s="25" t="s">
        <v>3661</v>
      </c>
      <c r="H387" s="110"/>
      <c r="I387" s="110"/>
      <c r="J387" s="110"/>
      <c r="K387" s="5" t="s">
        <v>2471</v>
      </c>
      <c r="L387" s="5"/>
      <c r="M387" s="41">
        <v>34.9</v>
      </c>
      <c r="N387" s="69">
        <v>29.7</v>
      </c>
      <c r="O387" s="24" t="s">
        <v>2053</v>
      </c>
      <c r="P387" s="215">
        <v>40.1</v>
      </c>
      <c r="Q387" s="218">
        <v>43101</v>
      </c>
      <c r="R387" s="218">
        <v>401768</v>
      </c>
    </row>
    <row r="388" spans="1:18" ht="37.700000000000003" customHeight="1">
      <c r="A388" s="16" t="s">
        <v>1434</v>
      </c>
      <c r="B388" s="16" t="s">
        <v>1435</v>
      </c>
      <c r="C388" s="191" t="s">
        <v>382</v>
      </c>
      <c r="D388" s="10" t="s">
        <v>1125</v>
      </c>
      <c r="E388" s="110" t="s">
        <v>523</v>
      </c>
      <c r="F388" s="110" t="s">
        <v>1960</v>
      </c>
      <c r="G388" s="110" t="s">
        <v>3662</v>
      </c>
      <c r="H388" s="25" t="s">
        <v>1400</v>
      </c>
      <c r="I388" s="25" t="s">
        <v>2269</v>
      </c>
      <c r="J388" s="25" t="s">
        <v>3046</v>
      </c>
      <c r="K388" s="5" t="s">
        <v>2471</v>
      </c>
      <c r="L388" s="5"/>
      <c r="M388" s="41">
        <v>73.2</v>
      </c>
      <c r="N388" s="69">
        <v>62.2</v>
      </c>
      <c r="O388" s="24" t="s">
        <v>2053</v>
      </c>
      <c r="P388" s="215">
        <v>84.2</v>
      </c>
      <c r="Q388" s="218">
        <v>43101</v>
      </c>
      <c r="R388" s="218">
        <v>401768</v>
      </c>
    </row>
    <row r="389" spans="1:18" ht="50.45" customHeight="1">
      <c r="A389" s="16" t="s">
        <v>1431</v>
      </c>
      <c r="B389" s="16" t="s">
        <v>1433</v>
      </c>
      <c r="C389" s="10" t="s">
        <v>383</v>
      </c>
      <c r="D389" s="10"/>
      <c r="E389" s="206" t="s">
        <v>189</v>
      </c>
      <c r="F389" s="206" t="s">
        <v>1922</v>
      </c>
      <c r="G389" s="206" t="s">
        <v>3663</v>
      </c>
      <c r="H389" s="110" t="s">
        <v>524</v>
      </c>
      <c r="I389" s="110" t="s">
        <v>2270</v>
      </c>
      <c r="J389" s="110" t="s">
        <v>3021</v>
      </c>
      <c r="K389" s="5"/>
      <c r="L389" s="5"/>
      <c r="M389" s="41"/>
      <c r="N389" s="69"/>
      <c r="O389" s="24"/>
      <c r="P389" s="215"/>
      <c r="Q389" s="218">
        <v>43101</v>
      </c>
      <c r="R389" s="218">
        <v>401768</v>
      </c>
    </row>
    <row r="390" spans="1:18" ht="50.45" customHeight="1">
      <c r="A390" s="10" t="s">
        <v>1431</v>
      </c>
      <c r="B390" s="10" t="s">
        <v>1435</v>
      </c>
      <c r="C390" s="10" t="s">
        <v>384</v>
      </c>
      <c r="D390" s="10"/>
      <c r="E390" s="206" t="s">
        <v>1401</v>
      </c>
      <c r="F390" s="206" t="s">
        <v>1665</v>
      </c>
      <c r="G390" s="206" t="s">
        <v>3664</v>
      </c>
      <c r="H390" s="110"/>
      <c r="I390" s="110"/>
      <c r="J390" s="110"/>
      <c r="K390" s="5"/>
      <c r="L390" s="5"/>
      <c r="M390" s="41"/>
      <c r="N390" s="69"/>
      <c r="O390" s="24"/>
      <c r="P390" s="215"/>
      <c r="Q390" s="218">
        <v>43101</v>
      </c>
      <c r="R390" s="218">
        <v>401768</v>
      </c>
    </row>
    <row r="391" spans="1:18" ht="38.25">
      <c r="A391" s="16" t="s">
        <v>1434</v>
      </c>
      <c r="B391" s="16" t="s">
        <v>1636</v>
      </c>
      <c r="C391" s="188" t="s">
        <v>384</v>
      </c>
      <c r="D391" s="10" t="s">
        <v>1126</v>
      </c>
      <c r="E391" s="110" t="s">
        <v>1411</v>
      </c>
      <c r="F391" s="110" t="s">
        <v>1923</v>
      </c>
      <c r="G391" s="110" t="s">
        <v>3665</v>
      </c>
      <c r="H391" s="110" t="s">
        <v>683</v>
      </c>
      <c r="I391" s="110" t="s">
        <v>1770</v>
      </c>
      <c r="J391" s="110" t="s">
        <v>3022</v>
      </c>
      <c r="K391" s="5" t="s">
        <v>2471</v>
      </c>
      <c r="L391" s="5"/>
      <c r="M391" s="41">
        <v>181.3</v>
      </c>
      <c r="N391" s="69">
        <v>154.1</v>
      </c>
      <c r="O391" s="24" t="s">
        <v>2053</v>
      </c>
      <c r="P391" s="215">
        <v>208.5</v>
      </c>
      <c r="Q391" s="218">
        <v>43101</v>
      </c>
      <c r="R391" s="218">
        <v>401768</v>
      </c>
    </row>
    <row r="392" spans="1:18" ht="38.25">
      <c r="A392" s="16" t="s">
        <v>1434</v>
      </c>
      <c r="B392" s="16" t="s">
        <v>1636</v>
      </c>
      <c r="C392" s="188" t="s">
        <v>384</v>
      </c>
      <c r="D392" s="10" t="s">
        <v>1127</v>
      </c>
      <c r="E392" s="110" t="s">
        <v>1412</v>
      </c>
      <c r="F392" s="110" t="s">
        <v>1924</v>
      </c>
      <c r="G392" s="110" t="s">
        <v>3666</v>
      </c>
      <c r="H392" s="110" t="s">
        <v>683</v>
      </c>
      <c r="I392" s="110" t="s">
        <v>1770</v>
      </c>
      <c r="J392" s="110" t="s">
        <v>3022</v>
      </c>
      <c r="K392" s="5" t="s">
        <v>2471</v>
      </c>
      <c r="L392" s="5"/>
      <c r="M392" s="41">
        <v>233.6</v>
      </c>
      <c r="N392" s="69">
        <v>198.6</v>
      </c>
      <c r="O392" s="24" t="s">
        <v>2053</v>
      </c>
      <c r="P392" s="215">
        <v>268.60000000000002</v>
      </c>
      <c r="Q392" s="218">
        <v>43101</v>
      </c>
      <c r="R392" s="218">
        <v>401768</v>
      </c>
    </row>
    <row r="393" spans="1:18" ht="38.25">
      <c r="A393" s="16" t="s">
        <v>1434</v>
      </c>
      <c r="B393" s="16" t="s">
        <v>1636</v>
      </c>
      <c r="C393" s="188" t="s">
        <v>384</v>
      </c>
      <c r="D393" s="10" t="s">
        <v>1128</v>
      </c>
      <c r="E393" s="110" t="s">
        <v>1413</v>
      </c>
      <c r="F393" s="110" t="s">
        <v>1925</v>
      </c>
      <c r="G393" s="110" t="s">
        <v>3667</v>
      </c>
      <c r="H393" s="110" t="s">
        <v>683</v>
      </c>
      <c r="I393" s="110" t="s">
        <v>1770</v>
      </c>
      <c r="J393" s="110" t="s">
        <v>3022</v>
      </c>
      <c r="K393" s="5" t="s">
        <v>2471</v>
      </c>
      <c r="L393" s="5"/>
      <c r="M393" s="41">
        <v>289.39999999999998</v>
      </c>
      <c r="N393" s="69">
        <v>246</v>
      </c>
      <c r="O393" s="24" t="s">
        <v>2053</v>
      </c>
      <c r="P393" s="215">
        <v>332.8</v>
      </c>
      <c r="Q393" s="218">
        <v>43101</v>
      </c>
      <c r="R393" s="218">
        <v>401768</v>
      </c>
    </row>
    <row r="394" spans="1:18" ht="38.25">
      <c r="A394" s="16" t="s">
        <v>1434</v>
      </c>
      <c r="B394" s="16" t="s">
        <v>1636</v>
      </c>
      <c r="C394" s="188" t="s">
        <v>384</v>
      </c>
      <c r="D394" s="10" t="s">
        <v>1129</v>
      </c>
      <c r="E394" s="220" t="s">
        <v>1414</v>
      </c>
      <c r="F394" s="220" t="s">
        <v>1926</v>
      </c>
      <c r="G394" s="220" t="s">
        <v>3079</v>
      </c>
      <c r="H394" s="110" t="s">
        <v>683</v>
      </c>
      <c r="I394" s="110" t="s">
        <v>1770</v>
      </c>
      <c r="J394" s="110" t="s">
        <v>3022</v>
      </c>
      <c r="K394" s="5" t="s">
        <v>2471</v>
      </c>
      <c r="L394" s="5"/>
      <c r="M394" s="41">
        <v>52.3</v>
      </c>
      <c r="N394" s="69">
        <v>44.5</v>
      </c>
      <c r="O394" s="24" t="s">
        <v>2053</v>
      </c>
      <c r="P394" s="215">
        <v>60.1</v>
      </c>
      <c r="Q394" s="218">
        <v>43101</v>
      </c>
      <c r="R394" s="218">
        <v>401768</v>
      </c>
    </row>
    <row r="395" spans="1:18" ht="25.5">
      <c r="A395" s="10" t="s">
        <v>1431</v>
      </c>
      <c r="B395" s="10" t="s">
        <v>1435</v>
      </c>
      <c r="C395" s="10" t="s">
        <v>385</v>
      </c>
      <c r="D395" s="10"/>
      <c r="E395" s="206" t="s">
        <v>1415</v>
      </c>
      <c r="F395" s="206" t="s">
        <v>1664</v>
      </c>
      <c r="G395" s="206" t="s">
        <v>3668</v>
      </c>
      <c r="H395" s="25"/>
      <c r="I395" s="25"/>
      <c r="J395" s="25"/>
      <c r="K395" s="5"/>
      <c r="L395" s="5"/>
      <c r="M395" s="41"/>
      <c r="N395" s="69"/>
      <c r="O395" s="24"/>
      <c r="P395" s="215"/>
      <c r="Q395" s="218">
        <v>43101</v>
      </c>
      <c r="R395" s="218">
        <v>401768</v>
      </c>
    </row>
    <row r="396" spans="1:18" ht="51">
      <c r="A396" s="16" t="s">
        <v>1434</v>
      </c>
      <c r="B396" s="16" t="s">
        <v>1636</v>
      </c>
      <c r="C396" s="188" t="s">
        <v>385</v>
      </c>
      <c r="D396" s="10" t="s">
        <v>1130</v>
      </c>
      <c r="E396" s="110" t="s">
        <v>1416</v>
      </c>
      <c r="F396" s="110" t="s">
        <v>2271</v>
      </c>
      <c r="G396" s="110" t="s">
        <v>3669</v>
      </c>
      <c r="H396" s="110" t="s">
        <v>683</v>
      </c>
      <c r="I396" s="110" t="s">
        <v>1770</v>
      </c>
      <c r="J396" s="110" t="s">
        <v>3022</v>
      </c>
      <c r="K396" s="5" t="s">
        <v>2471</v>
      </c>
      <c r="L396" s="5"/>
      <c r="M396" s="41">
        <v>136</v>
      </c>
      <c r="N396" s="69">
        <v>115.6</v>
      </c>
      <c r="O396" s="24" t="s">
        <v>2053</v>
      </c>
      <c r="P396" s="215">
        <v>156.4</v>
      </c>
      <c r="Q396" s="218">
        <v>43101</v>
      </c>
      <c r="R396" s="218">
        <v>401768</v>
      </c>
    </row>
    <row r="397" spans="1:18" ht="38.25">
      <c r="A397" s="16" t="s">
        <v>1434</v>
      </c>
      <c r="B397" s="16" t="s">
        <v>1636</v>
      </c>
      <c r="C397" s="188" t="s">
        <v>385</v>
      </c>
      <c r="D397" s="10" t="s">
        <v>2026</v>
      </c>
      <c r="E397" s="110" t="s">
        <v>1417</v>
      </c>
      <c r="F397" s="110" t="s">
        <v>2272</v>
      </c>
      <c r="G397" s="110" t="s">
        <v>3670</v>
      </c>
      <c r="H397" s="110" t="s">
        <v>683</v>
      </c>
      <c r="I397" s="110" t="s">
        <v>1770</v>
      </c>
      <c r="J397" s="110" t="s">
        <v>3022</v>
      </c>
      <c r="K397" s="5" t="s">
        <v>2471</v>
      </c>
      <c r="L397" s="5"/>
      <c r="M397" s="41">
        <v>115.1</v>
      </c>
      <c r="N397" s="69">
        <v>97.8</v>
      </c>
      <c r="O397" s="24" t="s">
        <v>2053</v>
      </c>
      <c r="P397" s="215">
        <v>132.4</v>
      </c>
      <c r="Q397" s="218">
        <v>43101</v>
      </c>
      <c r="R397" s="218">
        <v>401768</v>
      </c>
    </row>
    <row r="398" spans="1:18" ht="50.45" customHeight="1">
      <c r="A398" s="16" t="s">
        <v>1434</v>
      </c>
      <c r="B398" s="16" t="s">
        <v>1636</v>
      </c>
      <c r="C398" s="188" t="s">
        <v>385</v>
      </c>
      <c r="D398" s="10" t="s">
        <v>1131</v>
      </c>
      <c r="E398" s="110" t="s">
        <v>1980</v>
      </c>
      <c r="F398" s="110" t="s">
        <v>1766</v>
      </c>
      <c r="G398" s="110" t="s">
        <v>3671</v>
      </c>
      <c r="H398" s="110" t="s">
        <v>683</v>
      </c>
      <c r="I398" s="110" t="s">
        <v>1770</v>
      </c>
      <c r="J398" s="110" t="s">
        <v>3022</v>
      </c>
      <c r="K398" s="5" t="s">
        <v>2471</v>
      </c>
      <c r="L398" s="5"/>
      <c r="M398" s="41">
        <v>167.4</v>
      </c>
      <c r="N398" s="69">
        <v>142.30000000000001</v>
      </c>
      <c r="O398" s="24" t="s">
        <v>2053</v>
      </c>
      <c r="P398" s="215">
        <v>192.5</v>
      </c>
      <c r="Q398" s="218">
        <v>43101</v>
      </c>
      <c r="R398" s="218">
        <v>401768</v>
      </c>
    </row>
    <row r="399" spans="1:18" ht="37.700000000000003" customHeight="1">
      <c r="A399" s="16" t="s">
        <v>1434</v>
      </c>
      <c r="B399" s="16" t="s">
        <v>1636</v>
      </c>
      <c r="C399" s="188" t="s">
        <v>385</v>
      </c>
      <c r="D399" s="10" t="s">
        <v>1365</v>
      </c>
      <c r="E399" s="110" t="s">
        <v>1418</v>
      </c>
      <c r="F399" s="110" t="s">
        <v>1767</v>
      </c>
      <c r="G399" s="110" t="s">
        <v>3672</v>
      </c>
      <c r="H399" s="110" t="s">
        <v>683</v>
      </c>
      <c r="I399" s="110" t="s">
        <v>1770</v>
      </c>
      <c r="J399" s="110" t="s">
        <v>3022</v>
      </c>
      <c r="K399" s="5" t="s">
        <v>2471</v>
      </c>
      <c r="L399" s="5"/>
      <c r="M399" s="41">
        <v>139.5</v>
      </c>
      <c r="N399" s="69">
        <v>118.6</v>
      </c>
      <c r="O399" s="24" t="s">
        <v>2053</v>
      </c>
      <c r="P399" s="215">
        <v>160.4</v>
      </c>
      <c r="Q399" s="218">
        <v>43101</v>
      </c>
      <c r="R399" s="218">
        <v>401768</v>
      </c>
    </row>
    <row r="400" spans="1:18" ht="50.45" customHeight="1">
      <c r="A400" s="16" t="s">
        <v>1434</v>
      </c>
      <c r="B400" s="16" t="s">
        <v>1636</v>
      </c>
      <c r="C400" s="188" t="s">
        <v>385</v>
      </c>
      <c r="D400" s="10" t="s">
        <v>1132</v>
      </c>
      <c r="E400" s="110" t="s">
        <v>1981</v>
      </c>
      <c r="F400" s="110" t="s">
        <v>1768</v>
      </c>
      <c r="G400" s="110" t="s">
        <v>3673</v>
      </c>
      <c r="H400" s="110" t="s">
        <v>683</v>
      </c>
      <c r="I400" s="110" t="s">
        <v>1770</v>
      </c>
      <c r="J400" s="110" t="s">
        <v>3022</v>
      </c>
      <c r="K400" s="5" t="s">
        <v>2471</v>
      </c>
      <c r="L400" s="5"/>
      <c r="M400" s="41">
        <v>205.7</v>
      </c>
      <c r="N400" s="69">
        <v>174.8</v>
      </c>
      <c r="O400" s="24" t="s">
        <v>2053</v>
      </c>
      <c r="P400" s="215">
        <v>236.6</v>
      </c>
      <c r="Q400" s="218">
        <v>43101</v>
      </c>
      <c r="R400" s="218">
        <v>401768</v>
      </c>
    </row>
    <row r="401" spans="1:18" ht="37.700000000000003" customHeight="1">
      <c r="A401" s="16" t="s">
        <v>1434</v>
      </c>
      <c r="B401" s="16" t="s">
        <v>1636</v>
      </c>
      <c r="C401" s="188" t="s">
        <v>385</v>
      </c>
      <c r="D401" s="10" t="s">
        <v>1366</v>
      </c>
      <c r="E401" s="110" t="s">
        <v>1419</v>
      </c>
      <c r="F401" s="110" t="s">
        <v>1769</v>
      </c>
      <c r="G401" s="110" t="s">
        <v>3674</v>
      </c>
      <c r="H401" s="110" t="s">
        <v>683</v>
      </c>
      <c r="I401" s="110" t="s">
        <v>1770</v>
      </c>
      <c r="J401" s="110" t="s">
        <v>3022</v>
      </c>
      <c r="K401" s="5" t="s">
        <v>2471</v>
      </c>
      <c r="L401" s="5"/>
      <c r="M401" s="41">
        <v>174.3</v>
      </c>
      <c r="N401" s="69">
        <v>148.19999999999999</v>
      </c>
      <c r="O401" s="24" t="s">
        <v>2053</v>
      </c>
      <c r="P401" s="215">
        <v>200.4</v>
      </c>
      <c r="Q401" s="218">
        <v>43101</v>
      </c>
      <c r="R401" s="218">
        <v>401768</v>
      </c>
    </row>
    <row r="402" spans="1:18" ht="50.45" customHeight="1">
      <c r="A402" s="16" t="s">
        <v>1434</v>
      </c>
      <c r="B402" s="16" t="s">
        <v>1636</v>
      </c>
      <c r="C402" s="188" t="s">
        <v>385</v>
      </c>
      <c r="D402" s="10" t="s">
        <v>1133</v>
      </c>
      <c r="E402" s="220" t="s">
        <v>1979</v>
      </c>
      <c r="F402" s="220" t="s">
        <v>2273</v>
      </c>
      <c r="G402" s="220" t="s">
        <v>3675</v>
      </c>
      <c r="H402" s="110" t="s">
        <v>683</v>
      </c>
      <c r="I402" s="110" t="s">
        <v>1770</v>
      </c>
      <c r="J402" s="110" t="s">
        <v>3022</v>
      </c>
      <c r="K402" s="5" t="s">
        <v>2471</v>
      </c>
      <c r="L402" s="5"/>
      <c r="M402" s="41">
        <v>52.3</v>
      </c>
      <c r="N402" s="69">
        <v>44.5</v>
      </c>
      <c r="O402" s="24" t="s">
        <v>2053</v>
      </c>
      <c r="P402" s="215">
        <v>60.1</v>
      </c>
      <c r="Q402" s="218">
        <v>43101</v>
      </c>
      <c r="R402" s="218">
        <v>401768</v>
      </c>
    </row>
    <row r="403" spans="1:18" ht="50.45" customHeight="1">
      <c r="A403" s="16" t="s">
        <v>1434</v>
      </c>
      <c r="B403" s="16" t="s">
        <v>1636</v>
      </c>
      <c r="C403" s="188" t="s">
        <v>385</v>
      </c>
      <c r="D403" s="10" t="s">
        <v>1367</v>
      </c>
      <c r="E403" s="220" t="s">
        <v>1420</v>
      </c>
      <c r="F403" s="220" t="s">
        <v>2274</v>
      </c>
      <c r="G403" s="220" t="s">
        <v>3676</v>
      </c>
      <c r="H403" s="110" t="s">
        <v>683</v>
      </c>
      <c r="I403" s="110" t="s">
        <v>1770</v>
      </c>
      <c r="J403" s="110" t="s">
        <v>3022</v>
      </c>
      <c r="K403" s="5" t="s">
        <v>2471</v>
      </c>
      <c r="L403" s="5"/>
      <c r="M403" s="41">
        <v>52.3</v>
      </c>
      <c r="N403" s="69">
        <v>44.5</v>
      </c>
      <c r="O403" s="24" t="s">
        <v>2053</v>
      </c>
      <c r="P403" s="215">
        <v>60.1</v>
      </c>
      <c r="Q403" s="218">
        <v>43101</v>
      </c>
      <c r="R403" s="218">
        <v>401768</v>
      </c>
    </row>
    <row r="404" spans="1:18" ht="14.45" customHeight="1">
      <c r="A404" s="10" t="s">
        <v>1431</v>
      </c>
      <c r="B404" s="10" t="s">
        <v>1435</v>
      </c>
      <c r="C404" s="10" t="s">
        <v>386</v>
      </c>
      <c r="D404" s="10"/>
      <c r="E404" s="206" t="s">
        <v>722</v>
      </c>
      <c r="F404" s="206" t="s">
        <v>1763</v>
      </c>
      <c r="G404" s="206" t="s">
        <v>3677</v>
      </c>
      <c r="H404" s="25"/>
      <c r="I404" s="25"/>
      <c r="J404" s="25"/>
      <c r="K404" s="5"/>
      <c r="L404" s="5"/>
      <c r="M404" s="41"/>
      <c r="N404" s="69"/>
      <c r="O404" s="24"/>
      <c r="P404" s="215"/>
      <c r="Q404" s="218">
        <v>43101</v>
      </c>
      <c r="R404" s="218">
        <v>401768</v>
      </c>
    </row>
    <row r="405" spans="1:18" ht="37.700000000000003" customHeight="1">
      <c r="A405" s="16" t="s">
        <v>1434</v>
      </c>
      <c r="B405" s="16" t="s">
        <v>1636</v>
      </c>
      <c r="C405" s="188" t="s">
        <v>386</v>
      </c>
      <c r="D405" s="10" t="s">
        <v>1134</v>
      </c>
      <c r="E405" s="110" t="s">
        <v>1422</v>
      </c>
      <c r="F405" s="110" t="s">
        <v>2275</v>
      </c>
      <c r="G405" s="110" t="s">
        <v>3678</v>
      </c>
      <c r="H405" s="110" t="s">
        <v>683</v>
      </c>
      <c r="I405" s="110" t="s">
        <v>1770</v>
      </c>
      <c r="J405" s="110" t="s">
        <v>3022</v>
      </c>
      <c r="K405" s="5" t="s">
        <v>2471</v>
      </c>
      <c r="L405" s="5"/>
      <c r="M405" s="41">
        <v>181.3</v>
      </c>
      <c r="N405" s="69">
        <v>154.1</v>
      </c>
      <c r="O405" s="24" t="s">
        <v>2053</v>
      </c>
      <c r="P405" s="215">
        <v>208.5</v>
      </c>
      <c r="Q405" s="218">
        <v>43101</v>
      </c>
      <c r="R405" s="218">
        <v>401768</v>
      </c>
    </row>
    <row r="406" spans="1:18" ht="37.700000000000003" customHeight="1">
      <c r="A406" s="16" t="s">
        <v>1434</v>
      </c>
      <c r="B406" s="16" t="s">
        <v>1636</v>
      </c>
      <c r="C406" s="188" t="s">
        <v>386</v>
      </c>
      <c r="D406" s="10" t="s">
        <v>1368</v>
      </c>
      <c r="E406" s="110" t="s">
        <v>525</v>
      </c>
      <c r="F406" s="110" t="s">
        <v>2276</v>
      </c>
      <c r="G406" s="110" t="s">
        <v>3679</v>
      </c>
      <c r="H406" s="110" t="s">
        <v>683</v>
      </c>
      <c r="I406" s="110" t="s">
        <v>1770</v>
      </c>
      <c r="J406" s="110" t="s">
        <v>3022</v>
      </c>
      <c r="K406" s="5" t="s">
        <v>2471</v>
      </c>
      <c r="L406" s="5"/>
      <c r="M406" s="41">
        <v>160.4</v>
      </c>
      <c r="N406" s="69">
        <v>136.30000000000001</v>
      </c>
      <c r="O406" s="24" t="s">
        <v>2053</v>
      </c>
      <c r="P406" s="215">
        <v>184.5</v>
      </c>
      <c r="Q406" s="218">
        <v>43101</v>
      </c>
      <c r="R406" s="218">
        <v>401768</v>
      </c>
    </row>
    <row r="407" spans="1:18" ht="37.700000000000003" customHeight="1">
      <c r="A407" s="16" t="s">
        <v>1434</v>
      </c>
      <c r="B407" s="16" t="s">
        <v>1636</v>
      </c>
      <c r="C407" s="188" t="s">
        <v>386</v>
      </c>
      <c r="D407" s="10" t="s">
        <v>1135</v>
      </c>
      <c r="E407" s="110" t="s">
        <v>1421</v>
      </c>
      <c r="F407" s="110" t="s">
        <v>1771</v>
      </c>
      <c r="G407" s="110" t="s">
        <v>3680</v>
      </c>
      <c r="H407" s="110" t="s">
        <v>683</v>
      </c>
      <c r="I407" s="110" t="s">
        <v>1770</v>
      </c>
      <c r="J407" s="110" t="s">
        <v>3022</v>
      </c>
      <c r="K407" s="5" t="s">
        <v>2471</v>
      </c>
      <c r="L407" s="5"/>
      <c r="M407" s="41">
        <v>223.1</v>
      </c>
      <c r="N407" s="69">
        <v>189.6</v>
      </c>
      <c r="O407" s="24" t="s">
        <v>2053</v>
      </c>
      <c r="P407" s="215">
        <v>256.60000000000002</v>
      </c>
      <c r="Q407" s="218">
        <v>43101</v>
      </c>
      <c r="R407" s="218">
        <v>401768</v>
      </c>
    </row>
    <row r="408" spans="1:18" ht="37.700000000000003" customHeight="1">
      <c r="A408" s="16" t="s">
        <v>1434</v>
      </c>
      <c r="B408" s="16" t="s">
        <v>1636</v>
      </c>
      <c r="C408" s="188" t="s">
        <v>386</v>
      </c>
      <c r="D408" s="10" t="s">
        <v>1369</v>
      </c>
      <c r="E408" s="110" t="s">
        <v>526</v>
      </c>
      <c r="F408" s="110" t="s">
        <v>1772</v>
      </c>
      <c r="G408" s="110" t="s">
        <v>3681</v>
      </c>
      <c r="H408" s="110" t="s">
        <v>683</v>
      </c>
      <c r="I408" s="110" t="s">
        <v>1770</v>
      </c>
      <c r="J408" s="110" t="s">
        <v>3022</v>
      </c>
      <c r="K408" s="5" t="s">
        <v>2471</v>
      </c>
      <c r="L408" s="5"/>
      <c r="M408" s="41">
        <v>198.7</v>
      </c>
      <c r="N408" s="69">
        <v>168.9</v>
      </c>
      <c r="O408" s="24" t="s">
        <v>2053</v>
      </c>
      <c r="P408" s="215">
        <v>228.5</v>
      </c>
      <c r="Q408" s="218">
        <v>43101</v>
      </c>
      <c r="R408" s="218">
        <v>401768</v>
      </c>
    </row>
    <row r="409" spans="1:18" ht="37.700000000000003" customHeight="1">
      <c r="A409" s="16" t="s">
        <v>1434</v>
      </c>
      <c r="B409" s="16" t="s">
        <v>1636</v>
      </c>
      <c r="C409" s="188" t="s">
        <v>386</v>
      </c>
      <c r="D409" s="10" t="s">
        <v>1136</v>
      </c>
      <c r="E409" s="110" t="s">
        <v>1423</v>
      </c>
      <c r="F409" s="110" t="s">
        <v>1773</v>
      </c>
      <c r="G409" s="110" t="s">
        <v>3682</v>
      </c>
      <c r="H409" s="110" t="s">
        <v>683</v>
      </c>
      <c r="I409" s="110" t="s">
        <v>1770</v>
      </c>
      <c r="J409" s="110" t="s">
        <v>3022</v>
      </c>
      <c r="K409" s="5" t="s">
        <v>2471</v>
      </c>
      <c r="L409" s="5"/>
      <c r="M409" s="41">
        <v>278.89999999999998</v>
      </c>
      <c r="N409" s="69">
        <v>237.1</v>
      </c>
      <c r="O409" s="24" t="s">
        <v>2053</v>
      </c>
      <c r="P409" s="215">
        <v>320.7</v>
      </c>
      <c r="Q409" s="218">
        <v>43101</v>
      </c>
      <c r="R409" s="218">
        <v>401768</v>
      </c>
    </row>
    <row r="410" spans="1:18" ht="37.700000000000003" customHeight="1">
      <c r="A410" s="16" t="s">
        <v>1434</v>
      </c>
      <c r="B410" s="16" t="s">
        <v>1636</v>
      </c>
      <c r="C410" s="188" t="s">
        <v>386</v>
      </c>
      <c r="D410" s="10" t="s">
        <v>1370</v>
      </c>
      <c r="E410" s="110" t="s">
        <v>527</v>
      </c>
      <c r="F410" s="110" t="s">
        <v>1774</v>
      </c>
      <c r="G410" s="110" t="s">
        <v>3683</v>
      </c>
      <c r="H410" s="110" t="s">
        <v>683</v>
      </c>
      <c r="I410" s="110" t="s">
        <v>1770</v>
      </c>
      <c r="J410" s="110" t="s">
        <v>3022</v>
      </c>
      <c r="K410" s="5" t="s">
        <v>2471</v>
      </c>
      <c r="L410" s="5"/>
      <c r="M410" s="41">
        <v>247.5</v>
      </c>
      <c r="N410" s="69">
        <v>210.4</v>
      </c>
      <c r="O410" s="24" t="s">
        <v>2053</v>
      </c>
      <c r="P410" s="215">
        <v>284.60000000000002</v>
      </c>
      <c r="Q410" s="218">
        <v>43101</v>
      </c>
      <c r="R410" s="218">
        <v>401768</v>
      </c>
    </row>
    <row r="411" spans="1:18" ht="37.700000000000003" customHeight="1">
      <c r="A411" s="16" t="s">
        <v>1434</v>
      </c>
      <c r="B411" s="16" t="s">
        <v>1636</v>
      </c>
      <c r="C411" s="188" t="s">
        <v>386</v>
      </c>
      <c r="D411" s="10" t="s">
        <v>1137</v>
      </c>
      <c r="E411" s="220" t="s">
        <v>1424</v>
      </c>
      <c r="F411" s="220" t="s">
        <v>2277</v>
      </c>
      <c r="G411" s="220" t="s">
        <v>3684</v>
      </c>
      <c r="H411" s="110" t="s">
        <v>683</v>
      </c>
      <c r="I411" s="110" t="s">
        <v>1770</v>
      </c>
      <c r="J411" s="110" t="s">
        <v>3022</v>
      </c>
      <c r="K411" s="5" t="s">
        <v>2471</v>
      </c>
      <c r="L411" s="5"/>
      <c r="M411" s="41">
        <v>52.3</v>
      </c>
      <c r="N411" s="69">
        <v>44.5</v>
      </c>
      <c r="O411" s="24" t="s">
        <v>2053</v>
      </c>
      <c r="P411" s="215">
        <v>60.1</v>
      </c>
      <c r="Q411" s="218">
        <v>43101</v>
      </c>
      <c r="R411" s="218">
        <v>401768</v>
      </c>
    </row>
    <row r="412" spans="1:18" ht="37.700000000000003" customHeight="1">
      <c r="A412" s="16" t="s">
        <v>1434</v>
      </c>
      <c r="B412" s="16" t="s">
        <v>1636</v>
      </c>
      <c r="C412" s="188" t="s">
        <v>386</v>
      </c>
      <c r="D412" s="10" t="s">
        <v>1371</v>
      </c>
      <c r="E412" s="220" t="s">
        <v>1425</v>
      </c>
      <c r="F412" s="220" t="s">
        <v>2278</v>
      </c>
      <c r="G412" s="220" t="s">
        <v>3685</v>
      </c>
      <c r="H412" s="110" t="s">
        <v>683</v>
      </c>
      <c r="I412" s="110" t="s">
        <v>1770</v>
      </c>
      <c r="J412" s="110" t="s">
        <v>3022</v>
      </c>
      <c r="K412" s="5" t="s">
        <v>2471</v>
      </c>
      <c r="L412" s="5"/>
      <c r="M412" s="41">
        <v>52.3</v>
      </c>
      <c r="N412" s="69">
        <v>44.5</v>
      </c>
      <c r="O412" s="24" t="s">
        <v>2053</v>
      </c>
      <c r="P412" s="215">
        <v>60.1</v>
      </c>
      <c r="Q412" s="218">
        <v>43101</v>
      </c>
      <c r="R412" s="218">
        <v>401768</v>
      </c>
    </row>
    <row r="413" spans="1:18" ht="37.700000000000003" customHeight="1">
      <c r="A413" s="10" t="s">
        <v>1431</v>
      </c>
      <c r="B413" s="10" t="s">
        <v>1433</v>
      </c>
      <c r="C413" s="10" t="s">
        <v>387</v>
      </c>
      <c r="D413" s="10"/>
      <c r="E413" s="206" t="s">
        <v>190</v>
      </c>
      <c r="F413" s="206" t="s">
        <v>1945</v>
      </c>
      <c r="G413" s="206" t="s">
        <v>3686</v>
      </c>
      <c r="H413" s="25"/>
      <c r="I413" s="25"/>
      <c r="J413" s="25"/>
      <c r="K413" s="5"/>
      <c r="L413" s="5"/>
      <c r="M413" s="41"/>
      <c r="N413" s="69"/>
      <c r="O413" s="24"/>
      <c r="P413" s="215"/>
      <c r="Q413" s="218">
        <v>43101</v>
      </c>
      <c r="R413" s="218">
        <v>401768</v>
      </c>
    </row>
    <row r="414" spans="1:18" ht="38.25">
      <c r="A414" s="16" t="s">
        <v>1434</v>
      </c>
      <c r="B414" s="16" t="s">
        <v>1435</v>
      </c>
      <c r="C414" s="191" t="s">
        <v>387</v>
      </c>
      <c r="D414" s="10" t="s">
        <v>1138</v>
      </c>
      <c r="E414" s="110" t="s">
        <v>636</v>
      </c>
      <c r="F414" s="110" t="s">
        <v>1918</v>
      </c>
      <c r="G414" s="110" t="s">
        <v>3687</v>
      </c>
      <c r="H414" s="110" t="s">
        <v>683</v>
      </c>
      <c r="I414" s="110" t="s">
        <v>1770</v>
      </c>
      <c r="J414" s="110" t="s">
        <v>3022</v>
      </c>
      <c r="K414" s="5" t="s">
        <v>2471</v>
      </c>
      <c r="L414" s="5"/>
      <c r="M414" s="41">
        <v>265</v>
      </c>
      <c r="N414" s="69">
        <v>225.3</v>
      </c>
      <c r="O414" s="24" t="s">
        <v>2053</v>
      </c>
      <c r="P414" s="215">
        <v>304.8</v>
      </c>
      <c r="Q414" s="218">
        <v>43101</v>
      </c>
      <c r="R414" s="218">
        <v>401768</v>
      </c>
    </row>
    <row r="415" spans="1:18" ht="38.25">
      <c r="A415" s="16" t="s">
        <v>1434</v>
      </c>
      <c r="B415" s="16" t="s">
        <v>1435</v>
      </c>
      <c r="C415" s="191" t="s">
        <v>387</v>
      </c>
      <c r="D415" s="10" t="s">
        <v>1139</v>
      </c>
      <c r="E415" s="110" t="s">
        <v>637</v>
      </c>
      <c r="F415" s="110" t="s">
        <v>1917</v>
      </c>
      <c r="G415" s="110" t="s">
        <v>3688</v>
      </c>
      <c r="H415" s="110" t="s">
        <v>683</v>
      </c>
      <c r="I415" s="110" t="s">
        <v>1770</v>
      </c>
      <c r="J415" s="110" t="s">
        <v>3022</v>
      </c>
      <c r="K415" s="5" t="s">
        <v>2471</v>
      </c>
      <c r="L415" s="5"/>
      <c r="M415" s="41">
        <v>352.1</v>
      </c>
      <c r="N415" s="69">
        <v>299.3</v>
      </c>
      <c r="O415" s="24" t="s">
        <v>2053</v>
      </c>
      <c r="P415" s="215">
        <v>404.9</v>
      </c>
      <c r="Q415" s="218">
        <v>43101</v>
      </c>
      <c r="R415" s="218">
        <v>401768</v>
      </c>
    </row>
    <row r="416" spans="1:18" ht="38.25">
      <c r="A416" s="16" t="s">
        <v>1434</v>
      </c>
      <c r="B416" s="16" t="s">
        <v>1435</v>
      </c>
      <c r="C416" s="191" t="s">
        <v>387</v>
      </c>
      <c r="D416" s="10" t="s">
        <v>1140</v>
      </c>
      <c r="E416" s="110" t="s">
        <v>638</v>
      </c>
      <c r="F416" s="110" t="s">
        <v>1920</v>
      </c>
      <c r="G416" s="110" t="s">
        <v>3689</v>
      </c>
      <c r="H416" s="110" t="s">
        <v>683</v>
      </c>
      <c r="I416" s="110" t="s">
        <v>1770</v>
      </c>
      <c r="J416" s="110" t="s">
        <v>3022</v>
      </c>
      <c r="K416" s="5" t="s">
        <v>2471</v>
      </c>
      <c r="L416" s="5"/>
      <c r="M416" s="41">
        <v>481.1</v>
      </c>
      <c r="N416" s="69">
        <v>408.9</v>
      </c>
      <c r="O416" s="24" t="s">
        <v>2053</v>
      </c>
      <c r="P416" s="215">
        <v>553.29999999999995</v>
      </c>
      <c r="Q416" s="218">
        <v>43101</v>
      </c>
      <c r="R416" s="218">
        <v>401768</v>
      </c>
    </row>
    <row r="417" spans="1:18" ht="38.25">
      <c r="A417" s="16" t="s">
        <v>1434</v>
      </c>
      <c r="B417" s="16" t="s">
        <v>1435</v>
      </c>
      <c r="C417" s="191" t="s">
        <v>387</v>
      </c>
      <c r="D417" s="10" t="s">
        <v>1141</v>
      </c>
      <c r="E417" s="220" t="s">
        <v>723</v>
      </c>
      <c r="F417" s="220" t="s">
        <v>1919</v>
      </c>
      <c r="G417" s="220" t="s">
        <v>3690</v>
      </c>
      <c r="H417" s="110" t="s">
        <v>683</v>
      </c>
      <c r="I417" s="110" t="s">
        <v>1770</v>
      </c>
      <c r="J417" s="110" t="s">
        <v>3022</v>
      </c>
      <c r="K417" s="5" t="s">
        <v>2471</v>
      </c>
      <c r="L417" s="5"/>
      <c r="M417" s="41">
        <v>52.3</v>
      </c>
      <c r="N417" s="69">
        <v>44.5</v>
      </c>
      <c r="O417" s="24" t="s">
        <v>2053</v>
      </c>
      <c r="P417" s="215">
        <v>60.1</v>
      </c>
      <c r="Q417" s="218">
        <v>43101</v>
      </c>
      <c r="R417" s="218">
        <v>401768</v>
      </c>
    </row>
    <row r="418" spans="1:18" ht="14.45" customHeight="1">
      <c r="A418" s="10" t="s">
        <v>1431</v>
      </c>
      <c r="B418" s="10" t="s">
        <v>1433</v>
      </c>
      <c r="C418" s="10" t="s">
        <v>388</v>
      </c>
      <c r="D418" s="10"/>
      <c r="E418" s="206" t="s">
        <v>191</v>
      </c>
      <c r="F418" s="206" t="s">
        <v>1775</v>
      </c>
      <c r="G418" s="206" t="s">
        <v>3691</v>
      </c>
      <c r="H418" s="25"/>
      <c r="I418" s="25"/>
      <c r="J418" s="25"/>
      <c r="K418" s="5"/>
      <c r="L418" s="5"/>
      <c r="M418" s="41"/>
      <c r="N418" s="69"/>
      <c r="O418" s="24"/>
      <c r="P418" s="215"/>
      <c r="Q418" s="218">
        <v>43101</v>
      </c>
      <c r="R418" s="218">
        <v>401768</v>
      </c>
    </row>
    <row r="419" spans="1:18" ht="37.700000000000003" customHeight="1">
      <c r="A419" s="16" t="s">
        <v>1434</v>
      </c>
      <c r="B419" s="16" t="s">
        <v>1435</v>
      </c>
      <c r="C419" s="191" t="s">
        <v>388</v>
      </c>
      <c r="D419" s="10" t="s">
        <v>1142</v>
      </c>
      <c r="E419" s="25" t="s">
        <v>1471</v>
      </c>
      <c r="F419" s="25" t="s">
        <v>1810</v>
      </c>
      <c r="G419" s="25" t="s">
        <v>3692</v>
      </c>
      <c r="H419" s="110"/>
      <c r="I419" s="110"/>
      <c r="J419" s="110"/>
      <c r="K419" s="5" t="s">
        <v>2471</v>
      </c>
      <c r="L419" s="5"/>
      <c r="M419" s="41">
        <v>36.6</v>
      </c>
      <c r="N419" s="69">
        <v>31.1</v>
      </c>
      <c r="O419" s="24" t="s">
        <v>2053</v>
      </c>
      <c r="P419" s="215">
        <v>42.1</v>
      </c>
      <c r="Q419" s="218">
        <v>43101</v>
      </c>
      <c r="R419" s="218">
        <v>401768</v>
      </c>
    </row>
    <row r="420" spans="1:18" ht="25.35" customHeight="1">
      <c r="A420" s="190" t="s">
        <v>1434</v>
      </c>
      <c r="B420" s="190" t="s">
        <v>1435</v>
      </c>
      <c r="C420" s="191" t="s">
        <v>388</v>
      </c>
      <c r="D420" s="191" t="s">
        <v>1143</v>
      </c>
      <c r="E420" s="110" t="s">
        <v>528</v>
      </c>
      <c r="F420" s="110" t="s">
        <v>1776</v>
      </c>
      <c r="G420" s="110" t="s">
        <v>3693</v>
      </c>
      <c r="H420" s="25" t="s">
        <v>2887</v>
      </c>
      <c r="I420" s="110" t="s">
        <v>2889</v>
      </c>
      <c r="J420" s="110" t="s">
        <v>3092</v>
      </c>
      <c r="K420" s="25" t="s">
        <v>2471</v>
      </c>
      <c r="L420" s="25"/>
      <c r="M420" s="192">
        <v>73.2</v>
      </c>
      <c r="N420" s="193">
        <v>62.2</v>
      </c>
      <c r="O420" s="194" t="s">
        <v>2053</v>
      </c>
      <c r="P420" s="195">
        <v>84.2</v>
      </c>
      <c r="Q420" s="230">
        <v>43101</v>
      </c>
      <c r="R420" s="230">
        <v>401768</v>
      </c>
    </row>
    <row r="421" spans="1:18" ht="14.45" customHeight="1">
      <c r="A421" s="10" t="s">
        <v>1431</v>
      </c>
      <c r="B421" s="10" t="s">
        <v>1433</v>
      </c>
      <c r="C421" s="10" t="s">
        <v>389</v>
      </c>
      <c r="D421" s="10"/>
      <c r="E421" s="206" t="s">
        <v>192</v>
      </c>
      <c r="F421" s="206" t="s">
        <v>1764</v>
      </c>
      <c r="G421" s="206" t="s">
        <v>3694</v>
      </c>
      <c r="H421" s="25"/>
      <c r="I421" s="25"/>
      <c r="J421" s="25"/>
      <c r="K421" s="5"/>
      <c r="L421" s="5"/>
      <c r="M421" s="41"/>
      <c r="N421" s="69"/>
      <c r="O421" s="24"/>
      <c r="P421" s="215"/>
      <c r="Q421" s="218">
        <v>43101</v>
      </c>
      <c r="R421" s="218">
        <v>401768</v>
      </c>
    </row>
    <row r="422" spans="1:18" ht="51">
      <c r="A422" s="16" t="s">
        <v>1434</v>
      </c>
      <c r="B422" s="16" t="s">
        <v>1435</v>
      </c>
      <c r="C422" s="191" t="s">
        <v>389</v>
      </c>
      <c r="D422" s="10" t="s">
        <v>1144</v>
      </c>
      <c r="E422" s="25" t="s">
        <v>193</v>
      </c>
      <c r="F422" s="25" t="s">
        <v>1765</v>
      </c>
      <c r="G422" s="25" t="s">
        <v>3695</v>
      </c>
      <c r="H422" s="110" t="s">
        <v>684</v>
      </c>
      <c r="I422" s="110" t="s">
        <v>2280</v>
      </c>
      <c r="J422" s="110" t="s">
        <v>3696</v>
      </c>
      <c r="K422" s="5" t="s">
        <v>2471</v>
      </c>
      <c r="L422" s="5"/>
      <c r="M422" s="41">
        <v>111.6</v>
      </c>
      <c r="N422" s="69">
        <v>94.9</v>
      </c>
      <c r="O422" s="24" t="s">
        <v>2053</v>
      </c>
      <c r="P422" s="215">
        <v>128.30000000000001</v>
      </c>
      <c r="Q422" s="218">
        <v>43101</v>
      </c>
      <c r="R422" s="218">
        <v>401768</v>
      </c>
    </row>
    <row r="423" spans="1:18" ht="63" customHeight="1">
      <c r="A423" s="190" t="s">
        <v>1434</v>
      </c>
      <c r="B423" s="190" t="s">
        <v>1435</v>
      </c>
      <c r="C423" s="191" t="s">
        <v>389</v>
      </c>
      <c r="D423" s="191" t="s">
        <v>1145</v>
      </c>
      <c r="E423" s="110" t="s">
        <v>529</v>
      </c>
      <c r="F423" s="110" t="s">
        <v>1667</v>
      </c>
      <c r="G423" s="110" t="s">
        <v>3697</v>
      </c>
      <c r="H423" s="25" t="s">
        <v>2913</v>
      </c>
      <c r="I423" s="25" t="s">
        <v>2914</v>
      </c>
      <c r="J423" s="25" t="s">
        <v>3698</v>
      </c>
      <c r="K423" s="25" t="s">
        <v>2471</v>
      </c>
      <c r="L423" s="25"/>
      <c r="M423" s="192">
        <v>104.6</v>
      </c>
      <c r="N423" s="193">
        <v>88.9</v>
      </c>
      <c r="O423" s="194" t="s">
        <v>2053</v>
      </c>
      <c r="P423" s="195">
        <v>120.3</v>
      </c>
      <c r="Q423" s="230">
        <v>43101</v>
      </c>
      <c r="R423" s="230">
        <v>401768</v>
      </c>
    </row>
    <row r="424" spans="1:18" ht="37.700000000000003" customHeight="1">
      <c r="A424" s="16" t="s">
        <v>1434</v>
      </c>
      <c r="B424" s="16" t="s">
        <v>1435</v>
      </c>
      <c r="C424" s="191" t="s">
        <v>389</v>
      </c>
      <c r="D424" s="10" t="s">
        <v>1146</v>
      </c>
      <c r="E424" s="110" t="s">
        <v>1472</v>
      </c>
      <c r="F424" s="110" t="s">
        <v>2281</v>
      </c>
      <c r="G424" s="110" t="s">
        <v>3047</v>
      </c>
      <c r="H424" s="25" t="s">
        <v>306</v>
      </c>
      <c r="I424" s="25" t="s">
        <v>2282</v>
      </c>
      <c r="J424" s="25" t="s">
        <v>3699</v>
      </c>
      <c r="K424" s="5" t="s">
        <v>2471</v>
      </c>
      <c r="L424" s="5"/>
      <c r="M424" s="41">
        <v>36.6</v>
      </c>
      <c r="N424" s="69">
        <v>31.1</v>
      </c>
      <c r="O424" s="24" t="s">
        <v>2053</v>
      </c>
      <c r="P424" s="215">
        <v>42.1</v>
      </c>
      <c r="Q424" s="218">
        <v>43101</v>
      </c>
      <c r="R424" s="218">
        <v>401768</v>
      </c>
    </row>
    <row r="425" spans="1:18" ht="25.35" customHeight="1">
      <c r="A425" s="16" t="s">
        <v>1434</v>
      </c>
      <c r="B425" s="16" t="s">
        <v>1435</v>
      </c>
      <c r="C425" s="191" t="s">
        <v>389</v>
      </c>
      <c r="D425" s="10" t="s">
        <v>1147</v>
      </c>
      <c r="E425" s="110" t="s">
        <v>194</v>
      </c>
      <c r="F425" s="110" t="s">
        <v>1666</v>
      </c>
      <c r="G425" s="110" t="s">
        <v>3700</v>
      </c>
      <c r="H425" s="110"/>
      <c r="I425" s="110"/>
      <c r="J425" s="110"/>
      <c r="K425" s="5" t="s">
        <v>2471</v>
      </c>
      <c r="L425" s="5"/>
      <c r="M425" s="41">
        <v>41.8</v>
      </c>
      <c r="N425" s="69">
        <v>35.5</v>
      </c>
      <c r="O425" s="24" t="s">
        <v>2053</v>
      </c>
      <c r="P425" s="215">
        <v>48.1</v>
      </c>
      <c r="Q425" s="218">
        <v>43101</v>
      </c>
      <c r="R425" s="218">
        <v>401768</v>
      </c>
    </row>
    <row r="426" spans="1:18" ht="14.45" customHeight="1">
      <c r="A426" s="16" t="s">
        <v>1431</v>
      </c>
      <c r="B426" s="16" t="s">
        <v>1432</v>
      </c>
      <c r="C426" s="10" t="s">
        <v>390</v>
      </c>
      <c r="D426" s="10"/>
      <c r="E426" s="206" t="s">
        <v>195</v>
      </c>
      <c r="F426" s="206" t="s">
        <v>1679</v>
      </c>
      <c r="G426" s="206" t="s">
        <v>3701</v>
      </c>
      <c r="H426" s="25"/>
      <c r="I426" s="25"/>
      <c r="J426" s="25"/>
      <c r="K426" s="5"/>
      <c r="L426" s="5"/>
      <c r="M426" s="41"/>
      <c r="N426" s="69"/>
      <c r="O426" s="24"/>
      <c r="P426" s="215"/>
      <c r="Q426" s="218">
        <v>43101</v>
      </c>
      <c r="R426" s="218">
        <v>401768</v>
      </c>
    </row>
    <row r="427" spans="1:18" ht="14.45" customHeight="1">
      <c r="A427" s="10" t="s">
        <v>1431</v>
      </c>
      <c r="B427" s="10" t="s">
        <v>1433</v>
      </c>
      <c r="C427" s="10" t="s">
        <v>391</v>
      </c>
      <c r="D427" s="10"/>
      <c r="E427" s="206" t="s">
        <v>196</v>
      </c>
      <c r="F427" s="206" t="s">
        <v>1778</v>
      </c>
      <c r="G427" s="206" t="s">
        <v>3702</v>
      </c>
      <c r="H427" s="25" t="s">
        <v>186</v>
      </c>
      <c r="I427" s="25" t="s">
        <v>1762</v>
      </c>
      <c r="J427" s="25" t="s">
        <v>3415</v>
      </c>
      <c r="K427" s="5"/>
      <c r="L427" s="5"/>
      <c r="M427" s="41"/>
      <c r="N427" s="69"/>
      <c r="O427" s="24"/>
      <c r="P427" s="215"/>
      <c r="Q427" s="218">
        <v>43101</v>
      </c>
      <c r="R427" s="218">
        <v>401768</v>
      </c>
    </row>
    <row r="428" spans="1:18" ht="25.35" customHeight="1">
      <c r="A428" s="16" t="s">
        <v>1434</v>
      </c>
      <c r="B428" s="16" t="s">
        <v>1435</v>
      </c>
      <c r="C428" s="191" t="s">
        <v>391</v>
      </c>
      <c r="D428" s="10" t="s">
        <v>1148</v>
      </c>
      <c r="E428" s="110" t="s">
        <v>530</v>
      </c>
      <c r="F428" s="110" t="s">
        <v>3146</v>
      </c>
      <c r="G428" s="110" t="s">
        <v>3703</v>
      </c>
      <c r="H428" s="25" t="s">
        <v>186</v>
      </c>
      <c r="I428" s="25" t="s">
        <v>1762</v>
      </c>
      <c r="J428" s="25" t="s">
        <v>3415</v>
      </c>
      <c r="K428" s="5" t="s">
        <v>2471</v>
      </c>
      <c r="L428" s="5"/>
      <c r="M428" s="41">
        <v>38.4</v>
      </c>
      <c r="N428" s="69">
        <v>32.6</v>
      </c>
      <c r="O428" s="24" t="s">
        <v>2053</v>
      </c>
      <c r="P428" s="215">
        <v>44.2</v>
      </c>
      <c r="Q428" s="218">
        <v>43101</v>
      </c>
      <c r="R428" s="218">
        <v>401768</v>
      </c>
    </row>
    <row r="429" spans="1:18" ht="25.35" customHeight="1">
      <c r="A429" s="16" t="s">
        <v>1434</v>
      </c>
      <c r="B429" s="16" t="s">
        <v>1435</v>
      </c>
      <c r="C429" s="191" t="s">
        <v>391</v>
      </c>
      <c r="D429" s="10" t="s">
        <v>1149</v>
      </c>
      <c r="E429" s="110" t="s">
        <v>531</v>
      </c>
      <c r="F429" s="110" t="s">
        <v>1780</v>
      </c>
      <c r="G429" s="110" t="s">
        <v>3704</v>
      </c>
      <c r="H429" s="25" t="s">
        <v>186</v>
      </c>
      <c r="I429" s="25" t="s">
        <v>1762</v>
      </c>
      <c r="J429" s="25" t="s">
        <v>3415</v>
      </c>
      <c r="K429" s="5" t="s">
        <v>2471</v>
      </c>
      <c r="L429" s="5"/>
      <c r="M429" s="41">
        <v>52.3</v>
      </c>
      <c r="N429" s="69">
        <v>44.5</v>
      </c>
      <c r="O429" s="24" t="s">
        <v>2053</v>
      </c>
      <c r="P429" s="215">
        <v>60.1</v>
      </c>
      <c r="Q429" s="218">
        <v>43101</v>
      </c>
      <c r="R429" s="218">
        <v>401768</v>
      </c>
    </row>
    <row r="430" spans="1:18" ht="25.35" customHeight="1">
      <c r="A430" s="16" t="s">
        <v>1434</v>
      </c>
      <c r="B430" s="16" t="s">
        <v>1435</v>
      </c>
      <c r="C430" s="191" t="s">
        <v>391</v>
      </c>
      <c r="D430" s="10" t="s">
        <v>1150</v>
      </c>
      <c r="E430" s="110" t="s">
        <v>532</v>
      </c>
      <c r="F430" s="110" t="s">
        <v>1781</v>
      </c>
      <c r="G430" s="110" t="s">
        <v>3705</v>
      </c>
      <c r="H430" s="25" t="s">
        <v>186</v>
      </c>
      <c r="I430" s="25" t="s">
        <v>1762</v>
      </c>
      <c r="J430" s="25" t="s">
        <v>3415</v>
      </c>
      <c r="K430" s="5" t="s">
        <v>2471</v>
      </c>
      <c r="L430" s="5"/>
      <c r="M430" s="41">
        <v>87.2</v>
      </c>
      <c r="N430" s="69">
        <v>74.099999999999994</v>
      </c>
      <c r="O430" s="24" t="s">
        <v>2053</v>
      </c>
      <c r="P430" s="215">
        <v>100.3</v>
      </c>
      <c r="Q430" s="218">
        <v>43101</v>
      </c>
      <c r="R430" s="218">
        <v>401768</v>
      </c>
    </row>
    <row r="431" spans="1:18" ht="37.700000000000003" customHeight="1">
      <c r="A431" s="16" t="s">
        <v>1434</v>
      </c>
      <c r="B431" s="16" t="s">
        <v>1435</v>
      </c>
      <c r="C431" s="191" t="s">
        <v>391</v>
      </c>
      <c r="D431" s="10" t="s">
        <v>1151</v>
      </c>
      <c r="E431" s="110" t="s">
        <v>533</v>
      </c>
      <c r="F431" s="110" t="s">
        <v>1782</v>
      </c>
      <c r="G431" s="110" t="s">
        <v>3706</v>
      </c>
      <c r="H431" s="25" t="s">
        <v>1407</v>
      </c>
      <c r="I431" s="25" t="s">
        <v>1978</v>
      </c>
      <c r="J431" s="25" t="s">
        <v>3023</v>
      </c>
      <c r="K431" s="5" t="s">
        <v>2471</v>
      </c>
      <c r="L431" s="5"/>
      <c r="M431" s="41">
        <v>122</v>
      </c>
      <c r="N431" s="69">
        <v>103.7</v>
      </c>
      <c r="O431" s="24" t="s">
        <v>2053</v>
      </c>
      <c r="P431" s="215">
        <v>140.30000000000001</v>
      </c>
      <c r="Q431" s="218">
        <v>43101</v>
      </c>
      <c r="R431" s="218">
        <v>401768</v>
      </c>
    </row>
    <row r="432" spans="1:18" ht="37.700000000000003" customHeight="1">
      <c r="A432" s="10" t="s">
        <v>1431</v>
      </c>
      <c r="B432" s="10" t="s">
        <v>1433</v>
      </c>
      <c r="C432" s="10" t="s">
        <v>392</v>
      </c>
      <c r="D432" s="10"/>
      <c r="E432" s="206" t="s">
        <v>726</v>
      </c>
      <c r="F432" s="206" t="s">
        <v>2283</v>
      </c>
      <c r="G432" s="206" t="s">
        <v>3707</v>
      </c>
      <c r="H432" s="110" t="s">
        <v>197</v>
      </c>
      <c r="I432" s="110" t="s">
        <v>1783</v>
      </c>
      <c r="J432" s="110" t="s">
        <v>3708</v>
      </c>
      <c r="K432" s="5"/>
      <c r="L432" s="5"/>
      <c r="M432" s="41"/>
      <c r="N432" s="69"/>
      <c r="O432" s="24"/>
      <c r="P432" s="215"/>
      <c r="Q432" s="218">
        <v>43101</v>
      </c>
      <c r="R432" s="218">
        <v>401768</v>
      </c>
    </row>
    <row r="433" spans="1:18" ht="63" customHeight="1">
      <c r="A433" s="16" t="s">
        <v>1434</v>
      </c>
      <c r="B433" s="16" t="s">
        <v>1435</v>
      </c>
      <c r="C433" s="191" t="s">
        <v>392</v>
      </c>
      <c r="D433" s="10" t="s">
        <v>1152</v>
      </c>
      <c r="E433" s="25" t="s">
        <v>725</v>
      </c>
      <c r="F433" s="25" t="s">
        <v>2284</v>
      </c>
      <c r="G433" s="25" t="s">
        <v>3048</v>
      </c>
      <c r="H433" s="25" t="s">
        <v>685</v>
      </c>
      <c r="I433" s="25" t="s">
        <v>1784</v>
      </c>
      <c r="J433" s="25" t="s">
        <v>3709</v>
      </c>
      <c r="K433" s="5" t="s">
        <v>2471</v>
      </c>
      <c r="L433" s="5"/>
      <c r="M433" s="41">
        <v>83.7</v>
      </c>
      <c r="N433" s="69">
        <v>71.099999999999994</v>
      </c>
      <c r="O433" s="24" t="s">
        <v>2053</v>
      </c>
      <c r="P433" s="215">
        <v>96.3</v>
      </c>
      <c r="Q433" s="218">
        <v>43101</v>
      </c>
      <c r="R433" s="218">
        <v>401768</v>
      </c>
    </row>
    <row r="434" spans="1:18" ht="51">
      <c r="A434" s="16" t="s">
        <v>1434</v>
      </c>
      <c r="B434" s="16" t="s">
        <v>1435</v>
      </c>
      <c r="C434" s="191" t="s">
        <v>392</v>
      </c>
      <c r="D434" s="10" t="s">
        <v>1153</v>
      </c>
      <c r="E434" s="220" t="s">
        <v>724</v>
      </c>
      <c r="F434" s="220" t="s">
        <v>2285</v>
      </c>
      <c r="G434" s="220" t="s">
        <v>3049</v>
      </c>
      <c r="H434" s="25" t="s">
        <v>186</v>
      </c>
      <c r="I434" s="25" t="s">
        <v>1785</v>
      </c>
      <c r="J434" s="25" t="s">
        <v>3415</v>
      </c>
      <c r="K434" s="5" t="s">
        <v>2471</v>
      </c>
      <c r="L434" s="5"/>
      <c r="M434" s="41">
        <v>38.4</v>
      </c>
      <c r="N434" s="69">
        <v>32.6</v>
      </c>
      <c r="O434" s="24" t="s">
        <v>2053</v>
      </c>
      <c r="P434" s="215">
        <v>44.2</v>
      </c>
      <c r="Q434" s="218">
        <v>43101</v>
      </c>
      <c r="R434" s="218">
        <v>401768</v>
      </c>
    </row>
    <row r="435" spans="1:18" ht="63" customHeight="1">
      <c r="A435" s="16" t="s">
        <v>1434</v>
      </c>
      <c r="B435" s="16" t="s">
        <v>1435</v>
      </c>
      <c r="C435" s="191" t="s">
        <v>392</v>
      </c>
      <c r="D435" s="10" t="s">
        <v>1154</v>
      </c>
      <c r="E435" s="110" t="s">
        <v>639</v>
      </c>
      <c r="F435" s="110" t="s">
        <v>2286</v>
      </c>
      <c r="G435" s="110" t="s">
        <v>3710</v>
      </c>
      <c r="H435" s="25" t="s">
        <v>685</v>
      </c>
      <c r="I435" s="25" t="s">
        <v>1784</v>
      </c>
      <c r="J435" s="25" t="s">
        <v>3709</v>
      </c>
      <c r="K435" s="5" t="s">
        <v>2471</v>
      </c>
      <c r="L435" s="5"/>
      <c r="M435" s="41">
        <v>136</v>
      </c>
      <c r="N435" s="69">
        <v>115.6</v>
      </c>
      <c r="O435" s="24" t="s">
        <v>2053</v>
      </c>
      <c r="P435" s="215">
        <v>156.4</v>
      </c>
      <c r="Q435" s="218">
        <v>43101</v>
      </c>
      <c r="R435" s="218">
        <v>401768</v>
      </c>
    </row>
    <row r="436" spans="1:18" ht="37.700000000000003" customHeight="1">
      <c r="A436" s="16" t="s">
        <v>1434</v>
      </c>
      <c r="B436" s="16" t="s">
        <v>1435</v>
      </c>
      <c r="C436" s="191" t="s">
        <v>392</v>
      </c>
      <c r="D436" s="10" t="s">
        <v>1155</v>
      </c>
      <c r="E436" s="220" t="s">
        <v>727</v>
      </c>
      <c r="F436" s="220" t="s">
        <v>2287</v>
      </c>
      <c r="G436" s="220" t="s">
        <v>3050</v>
      </c>
      <c r="H436" s="25" t="s">
        <v>186</v>
      </c>
      <c r="I436" s="25" t="s">
        <v>1785</v>
      </c>
      <c r="J436" s="25" t="s">
        <v>3415</v>
      </c>
      <c r="K436" s="5" t="s">
        <v>2471</v>
      </c>
      <c r="L436" s="5"/>
      <c r="M436" s="41">
        <v>90.6</v>
      </c>
      <c r="N436" s="69">
        <v>77</v>
      </c>
      <c r="O436" s="24" t="s">
        <v>2053</v>
      </c>
      <c r="P436" s="215">
        <v>104.2</v>
      </c>
      <c r="Q436" s="218">
        <v>43101</v>
      </c>
      <c r="R436" s="218">
        <v>401768</v>
      </c>
    </row>
    <row r="437" spans="1:18" ht="63" customHeight="1">
      <c r="A437" s="16" t="s">
        <v>1434</v>
      </c>
      <c r="B437" s="16" t="s">
        <v>1435</v>
      </c>
      <c r="C437" s="191" t="s">
        <v>392</v>
      </c>
      <c r="D437" s="10" t="s">
        <v>1156</v>
      </c>
      <c r="E437" s="110" t="s">
        <v>640</v>
      </c>
      <c r="F437" s="110" t="s">
        <v>2288</v>
      </c>
      <c r="G437" s="110" t="s">
        <v>3711</v>
      </c>
      <c r="H437" s="25" t="s">
        <v>685</v>
      </c>
      <c r="I437" s="25" t="s">
        <v>1784</v>
      </c>
      <c r="J437" s="25" t="s">
        <v>3709</v>
      </c>
      <c r="K437" s="5" t="s">
        <v>2471</v>
      </c>
      <c r="L437" s="5"/>
      <c r="M437" s="41">
        <v>184.8</v>
      </c>
      <c r="N437" s="69">
        <v>157.1</v>
      </c>
      <c r="O437" s="24" t="s">
        <v>2053</v>
      </c>
      <c r="P437" s="215">
        <v>212.5</v>
      </c>
      <c r="Q437" s="218">
        <v>43101</v>
      </c>
      <c r="R437" s="218">
        <v>401768</v>
      </c>
    </row>
    <row r="438" spans="1:18" ht="37.700000000000003" customHeight="1">
      <c r="A438" s="16" t="s">
        <v>1434</v>
      </c>
      <c r="B438" s="16" t="s">
        <v>1435</v>
      </c>
      <c r="C438" s="191" t="s">
        <v>392</v>
      </c>
      <c r="D438" s="10" t="s">
        <v>1157</v>
      </c>
      <c r="E438" s="220" t="s">
        <v>728</v>
      </c>
      <c r="F438" s="220" t="s">
        <v>2289</v>
      </c>
      <c r="G438" s="220" t="s">
        <v>3051</v>
      </c>
      <c r="H438" s="25" t="s">
        <v>186</v>
      </c>
      <c r="I438" s="25" t="s">
        <v>1785</v>
      </c>
      <c r="J438" s="25" t="s">
        <v>3415</v>
      </c>
      <c r="K438" s="5" t="s">
        <v>2471</v>
      </c>
      <c r="L438" s="5"/>
      <c r="M438" s="41">
        <v>139.5</v>
      </c>
      <c r="N438" s="69">
        <v>118.6</v>
      </c>
      <c r="O438" s="24" t="s">
        <v>2053</v>
      </c>
      <c r="P438" s="215">
        <v>160.4</v>
      </c>
      <c r="Q438" s="218">
        <v>43101</v>
      </c>
      <c r="R438" s="218">
        <v>401768</v>
      </c>
    </row>
    <row r="439" spans="1:18" ht="63" customHeight="1">
      <c r="A439" s="16" t="s">
        <v>1434</v>
      </c>
      <c r="B439" s="16" t="s">
        <v>1435</v>
      </c>
      <c r="C439" s="191" t="s">
        <v>392</v>
      </c>
      <c r="D439" s="10" t="s">
        <v>1158</v>
      </c>
      <c r="E439" s="110" t="s">
        <v>534</v>
      </c>
      <c r="F439" s="110" t="s">
        <v>2290</v>
      </c>
      <c r="G439" s="110" t="s">
        <v>3024</v>
      </c>
      <c r="H439" s="25" t="s">
        <v>685</v>
      </c>
      <c r="I439" s="25" t="s">
        <v>3147</v>
      </c>
      <c r="J439" s="25" t="s">
        <v>3709</v>
      </c>
      <c r="K439" s="5" t="s">
        <v>2471</v>
      </c>
      <c r="L439" s="5"/>
      <c r="M439" s="41">
        <v>282.39999999999998</v>
      </c>
      <c r="N439" s="69">
        <v>240</v>
      </c>
      <c r="O439" s="24" t="s">
        <v>2053</v>
      </c>
      <c r="P439" s="215">
        <v>324.8</v>
      </c>
      <c r="Q439" s="218">
        <v>43101</v>
      </c>
      <c r="R439" s="218">
        <v>401768</v>
      </c>
    </row>
    <row r="440" spans="1:18" ht="37.700000000000003" customHeight="1">
      <c r="A440" s="16" t="s">
        <v>1434</v>
      </c>
      <c r="B440" s="16" t="s">
        <v>1435</v>
      </c>
      <c r="C440" s="191" t="s">
        <v>392</v>
      </c>
      <c r="D440" s="10" t="s">
        <v>1159</v>
      </c>
      <c r="E440" s="220" t="s">
        <v>729</v>
      </c>
      <c r="F440" s="220" t="s">
        <v>2291</v>
      </c>
      <c r="G440" s="220" t="s">
        <v>3712</v>
      </c>
      <c r="H440" s="25" t="s">
        <v>186</v>
      </c>
      <c r="I440" s="25" t="s">
        <v>1762</v>
      </c>
      <c r="J440" s="25" t="s">
        <v>3415</v>
      </c>
      <c r="K440" s="5" t="s">
        <v>2471</v>
      </c>
      <c r="L440" s="5"/>
      <c r="M440" s="41">
        <v>237.1</v>
      </c>
      <c r="N440" s="69">
        <v>201.5</v>
      </c>
      <c r="O440" s="24" t="s">
        <v>2053</v>
      </c>
      <c r="P440" s="215">
        <v>272.7</v>
      </c>
      <c r="Q440" s="218">
        <v>43101</v>
      </c>
      <c r="R440" s="218">
        <v>401768</v>
      </c>
    </row>
    <row r="441" spans="1:18" ht="14.45" customHeight="1">
      <c r="A441" s="10" t="s">
        <v>1431</v>
      </c>
      <c r="B441" s="10" t="s">
        <v>1433</v>
      </c>
      <c r="C441" s="10" t="s">
        <v>393</v>
      </c>
      <c r="D441" s="10"/>
      <c r="E441" s="206" t="s">
        <v>198</v>
      </c>
      <c r="F441" s="206" t="s">
        <v>2292</v>
      </c>
      <c r="G441" s="206" t="s">
        <v>3713</v>
      </c>
      <c r="H441" s="25"/>
      <c r="I441" s="25"/>
      <c r="J441" s="25"/>
      <c r="K441" s="5"/>
      <c r="L441" s="5"/>
      <c r="M441" s="41"/>
      <c r="N441" s="69"/>
      <c r="O441" s="24"/>
      <c r="P441" s="215"/>
      <c r="Q441" s="218">
        <v>43101</v>
      </c>
      <c r="R441" s="218">
        <v>401768</v>
      </c>
    </row>
    <row r="442" spans="1:18" ht="25.35" customHeight="1">
      <c r="A442" s="16" t="s">
        <v>1434</v>
      </c>
      <c r="B442" s="16" t="s">
        <v>1435</v>
      </c>
      <c r="C442" s="191" t="s">
        <v>393</v>
      </c>
      <c r="D442" s="10" t="s">
        <v>1160</v>
      </c>
      <c r="E442" s="110" t="s">
        <v>641</v>
      </c>
      <c r="F442" s="110" t="s">
        <v>2293</v>
      </c>
      <c r="G442" s="110" t="s">
        <v>3714</v>
      </c>
      <c r="H442" s="25"/>
      <c r="I442" s="25"/>
      <c r="J442" s="25"/>
      <c r="K442" s="5" t="s">
        <v>2471</v>
      </c>
      <c r="L442" s="5"/>
      <c r="M442" s="41">
        <v>24.4</v>
      </c>
      <c r="N442" s="69">
        <v>20.7</v>
      </c>
      <c r="O442" s="24" t="s">
        <v>2053</v>
      </c>
      <c r="P442" s="215">
        <v>28.1</v>
      </c>
      <c r="Q442" s="218">
        <v>43101</v>
      </c>
      <c r="R442" s="218">
        <v>401768</v>
      </c>
    </row>
    <row r="443" spans="1:18" ht="25.35" customHeight="1">
      <c r="A443" s="16" t="s">
        <v>1434</v>
      </c>
      <c r="B443" s="16" t="s">
        <v>1435</v>
      </c>
      <c r="C443" s="191" t="s">
        <v>393</v>
      </c>
      <c r="D443" s="10" t="s">
        <v>1161</v>
      </c>
      <c r="E443" s="110" t="s">
        <v>535</v>
      </c>
      <c r="F443" s="110" t="s">
        <v>2294</v>
      </c>
      <c r="G443" s="110" t="s">
        <v>3715</v>
      </c>
      <c r="H443" s="25"/>
      <c r="I443" s="25"/>
      <c r="J443" s="25"/>
      <c r="K443" s="5" t="s">
        <v>2471</v>
      </c>
      <c r="L443" s="5"/>
      <c r="M443" s="41">
        <v>41.8</v>
      </c>
      <c r="N443" s="69">
        <v>35.5</v>
      </c>
      <c r="O443" s="24" t="s">
        <v>2053</v>
      </c>
      <c r="P443" s="215">
        <v>48.1</v>
      </c>
      <c r="Q443" s="218">
        <v>43101</v>
      </c>
      <c r="R443" s="218">
        <v>401768</v>
      </c>
    </row>
    <row r="444" spans="1:18" ht="25.35" customHeight="1">
      <c r="A444" s="16" t="s">
        <v>1434</v>
      </c>
      <c r="B444" s="16" t="s">
        <v>1435</v>
      </c>
      <c r="C444" s="191" t="s">
        <v>393</v>
      </c>
      <c r="D444" s="10" t="s">
        <v>1162</v>
      </c>
      <c r="E444" s="110" t="s">
        <v>536</v>
      </c>
      <c r="F444" s="110" t="s">
        <v>2295</v>
      </c>
      <c r="G444" s="110" t="s">
        <v>3716</v>
      </c>
      <c r="H444" s="25"/>
      <c r="I444" s="25"/>
      <c r="J444" s="25"/>
      <c r="K444" s="5" t="s">
        <v>2471</v>
      </c>
      <c r="L444" s="5"/>
      <c r="M444" s="41">
        <v>13.9</v>
      </c>
      <c r="N444" s="69">
        <v>11.8</v>
      </c>
      <c r="O444" s="24" t="s">
        <v>2053</v>
      </c>
      <c r="P444" s="215">
        <v>16</v>
      </c>
      <c r="Q444" s="218">
        <v>43101</v>
      </c>
      <c r="R444" s="218">
        <v>401768</v>
      </c>
    </row>
    <row r="445" spans="1:18" ht="37.700000000000003" customHeight="1">
      <c r="A445" s="10" t="s">
        <v>1431</v>
      </c>
      <c r="B445" s="10" t="s">
        <v>1433</v>
      </c>
      <c r="C445" s="10" t="s">
        <v>394</v>
      </c>
      <c r="D445" s="10"/>
      <c r="E445" s="206" t="s">
        <v>199</v>
      </c>
      <c r="F445" s="206" t="s">
        <v>1725</v>
      </c>
      <c r="G445" s="206" t="s">
        <v>3717</v>
      </c>
      <c r="H445" s="110" t="s">
        <v>686</v>
      </c>
      <c r="I445" s="110" t="s">
        <v>1783</v>
      </c>
      <c r="J445" s="110" t="s">
        <v>3708</v>
      </c>
      <c r="K445" s="5"/>
      <c r="L445" s="5"/>
      <c r="M445" s="41"/>
      <c r="N445" s="69"/>
      <c r="O445" s="24"/>
      <c r="P445" s="215"/>
      <c r="Q445" s="218">
        <v>43101</v>
      </c>
      <c r="R445" s="218">
        <v>401768</v>
      </c>
    </row>
    <row r="446" spans="1:18" ht="63" customHeight="1">
      <c r="A446" s="16" t="s">
        <v>1434</v>
      </c>
      <c r="B446" s="16" t="s">
        <v>1435</v>
      </c>
      <c r="C446" s="191" t="s">
        <v>394</v>
      </c>
      <c r="D446" s="10" t="s">
        <v>1163</v>
      </c>
      <c r="E446" s="110" t="s">
        <v>642</v>
      </c>
      <c r="F446" s="110" t="s">
        <v>1788</v>
      </c>
      <c r="G446" s="110" t="s">
        <v>3718</v>
      </c>
      <c r="H446" s="25" t="s">
        <v>685</v>
      </c>
      <c r="I446" s="25" t="s">
        <v>1784</v>
      </c>
      <c r="J446" s="25" t="s">
        <v>3709</v>
      </c>
      <c r="K446" s="5" t="s">
        <v>2471</v>
      </c>
      <c r="L446" s="9"/>
      <c r="M446" s="41">
        <v>122</v>
      </c>
      <c r="N446" s="69">
        <v>103.7</v>
      </c>
      <c r="O446" s="24" t="s">
        <v>2053</v>
      </c>
      <c r="P446" s="215">
        <v>140.30000000000001</v>
      </c>
      <c r="Q446" s="218">
        <v>43101</v>
      </c>
      <c r="R446" s="218">
        <v>401768</v>
      </c>
    </row>
    <row r="447" spans="1:18" ht="37.700000000000003" customHeight="1">
      <c r="A447" s="16" t="s">
        <v>1434</v>
      </c>
      <c r="B447" s="16" t="s">
        <v>1435</v>
      </c>
      <c r="C447" s="191" t="s">
        <v>394</v>
      </c>
      <c r="D447" s="10" t="s">
        <v>1164</v>
      </c>
      <c r="E447" s="39" t="s">
        <v>730</v>
      </c>
      <c r="F447" s="39" t="s">
        <v>1786</v>
      </c>
      <c r="G447" s="39" t="s">
        <v>3052</v>
      </c>
      <c r="H447" s="110" t="s">
        <v>186</v>
      </c>
      <c r="I447" s="110" t="s">
        <v>1762</v>
      </c>
      <c r="J447" s="110" t="s">
        <v>3415</v>
      </c>
      <c r="K447" s="5" t="s">
        <v>2471</v>
      </c>
      <c r="L447" s="9"/>
      <c r="M447" s="41">
        <v>76.7</v>
      </c>
      <c r="N447" s="69">
        <v>65.2</v>
      </c>
      <c r="O447" s="24" t="s">
        <v>2053</v>
      </c>
      <c r="P447" s="215">
        <v>88.2</v>
      </c>
      <c r="Q447" s="218">
        <v>43101</v>
      </c>
      <c r="R447" s="218">
        <v>401768</v>
      </c>
    </row>
    <row r="448" spans="1:18" ht="63" customHeight="1">
      <c r="A448" s="16" t="s">
        <v>1434</v>
      </c>
      <c r="B448" s="16" t="s">
        <v>1435</v>
      </c>
      <c r="C448" s="191" t="s">
        <v>394</v>
      </c>
      <c r="D448" s="10" t="s">
        <v>1165</v>
      </c>
      <c r="E448" s="110" t="s">
        <v>643</v>
      </c>
      <c r="F448" s="110" t="s">
        <v>1787</v>
      </c>
      <c r="G448" s="110" t="s">
        <v>3719</v>
      </c>
      <c r="H448" s="25" t="s">
        <v>685</v>
      </c>
      <c r="I448" s="25" t="s">
        <v>1784</v>
      </c>
      <c r="J448" s="25" t="s">
        <v>3709</v>
      </c>
      <c r="K448" s="5" t="s">
        <v>2471</v>
      </c>
      <c r="L448" s="9"/>
      <c r="M448" s="41">
        <v>142.9</v>
      </c>
      <c r="N448" s="69">
        <v>121.5</v>
      </c>
      <c r="O448" s="24" t="s">
        <v>2053</v>
      </c>
      <c r="P448" s="215">
        <v>164.3</v>
      </c>
      <c r="Q448" s="218">
        <v>43101</v>
      </c>
      <c r="R448" s="218">
        <v>401768</v>
      </c>
    </row>
    <row r="449" spans="1:18" ht="50.45" customHeight="1">
      <c r="A449" s="16" t="s">
        <v>1434</v>
      </c>
      <c r="B449" s="16" t="s">
        <v>1435</v>
      </c>
      <c r="C449" s="191" t="s">
        <v>394</v>
      </c>
      <c r="D449" s="10" t="s">
        <v>1166</v>
      </c>
      <c r="E449" s="220" t="s">
        <v>731</v>
      </c>
      <c r="F449" s="220" t="s">
        <v>2296</v>
      </c>
      <c r="G449" s="220" t="s">
        <v>3053</v>
      </c>
      <c r="H449" s="110" t="s">
        <v>186</v>
      </c>
      <c r="I449" s="110" t="s">
        <v>1762</v>
      </c>
      <c r="J449" s="110" t="s">
        <v>3415</v>
      </c>
      <c r="K449" s="5" t="s">
        <v>2471</v>
      </c>
      <c r="L449" s="9"/>
      <c r="M449" s="41">
        <v>97.6</v>
      </c>
      <c r="N449" s="69">
        <v>83</v>
      </c>
      <c r="O449" s="24" t="s">
        <v>2053</v>
      </c>
      <c r="P449" s="215">
        <v>112.2</v>
      </c>
      <c r="Q449" s="218">
        <v>43101</v>
      </c>
      <c r="R449" s="218">
        <v>401768</v>
      </c>
    </row>
    <row r="450" spans="1:18" ht="63" customHeight="1">
      <c r="A450" s="16" t="s">
        <v>1434</v>
      </c>
      <c r="B450" s="16" t="s">
        <v>1435</v>
      </c>
      <c r="C450" s="191" t="s">
        <v>394</v>
      </c>
      <c r="D450" s="10" t="s">
        <v>1167</v>
      </c>
      <c r="E450" s="110" t="s">
        <v>732</v>
      </c>
      <c r="F450" s="110" t="s">
        <v>2297</v>
      </c>
      <c r="G450" s="110" t="s">
        <v>3025</v>
      </c>
      <c r="H450" s="25" t="s">
        <v>685</v>
      </c>
      <c r="I450" s="25" t="s">
        <v>1784</v>
      </c>
      <c r="J450" s="25" t="s">
        <v>3709</v>
      </c>
      <c r="K450" s="5" t="s">
        <v>2471</v>
      </c>
      <c r="L450" s="9"/>
      <c r="M450" s="41">
        <v>170.8</v>
      </c>
      <c r="N450" s="69">
        <v>145.19999999999999</v>
      </c>
      <c r="O450" s="24" t="s">
        <v>2053</v>
      </c>
      <c r="P450" s="215">
        <v>196.4</v>
      </c>
      <c r="Q450" s="218">
        <v>43101</v>
      </c>
      <c r="R450" s="218">
        <v>401768</v>
      </c>
    </row>
    <row r="451" spans="1:18" ht="50.45" customHeight="1">
      <c r="A451" s="16" t="s">
        <v>1434</v>
      </c>
      <c r="B451" s="16" t="s">
        <v>1435</v>
      </c>
      <c r="C451" s="191" t="s">
        <v>394</v>
      </c>
      <c r="D451" s="10" t="s">
        <v>1168</v>
      </c>
      <c r="E451" s="220" t="s">
        <v>733</v>
      </c>
      <c r="F451" s="220" t="s">
        <v>2298</v>
      </c>
      <c r="G451" s="220" t="s">
        <v>3056</v>
      </c>
      <c r="H451" s="110" t="s">
        <v>2538</v>
      </c>
      <c r="I451" s="110" t="s">
        <v>2299</v>
      </c>
      <c r="J451" s="110" t="s">
        <v>3720</v>
      </c>
      <c r="K451" s="5" t="s">
        <v>2471</v>
      </c>
      <c r="L451" s="5"/>
      <c r="M451" s="41">
        <v>125.5</v>
      </c>
      <c r="N451" s="69">
        <v>106.7</v>
      </c>
      <c r="O451" s="24" t="s">
        <v>2053</v>
      </c>
      <c r="P451" s="215">
        <v>144.30000000000001</v>
      </c>
      <c r="Q451" s="218">
        <v>43101</v>
      </c>
      <c r="R451" s="218">
        <v>401768</v>
      </c>
    </row>
    <row r="452" spans="1:18" ht="37.700000000000003" customHeight="1">
      <c r="A452" s="16" t="s">
        <v>1434</v>
      </c>
      <c r="B452" s="16" t="s">
        <v>1435</v>
      </c>
      <c r="C452" s="191" t="s">
        <v>394</v>
      </c>
      <c r="D452" s="10" t="s">
        <v>1169</v>
      </c>
      <c r="E452" s="110" t="s">
        <v>2739</v>
      </c>
      <c r="F452" s="110" t="s">
        <v>2300</v>
      </c>
      <c r="G452" s="110" t="s">
        <v>3721</v>
      </c>
      <c r="H452" s="25" t="s">
        <v>197</v>
      </c>
      <c r="I452" s="25" t="s">
        <v>1783</v>
      </c>
      <c r="J452" s="25" t="s">
        <v>3708</v>
      </c>
      <c r="K452" s="5" t="s">
        <v>2471</v>
      </c>
      <c r="L452" s="5"/>
      <c r="M452" s="41">
        <v>142.9</v>
      </c>
      <c r="N452" s="69">
        <v>121.5</v>
      </c>
      <c r="O452" s="24" t="s">
        <v>2053</v>
      </c>
      <c r="P452" s="215">
        <v>164.3</v>
      </c>
      <c r="Q452" s="218">
        <v>43101</v>
      </c>
      <c r="R452" s="218">
        <v>401768</v>
      </c>
    </row>
    <row r="453" spans="1:18" ht="50.45" customHeight="1">
      <c r="A453" s="16" t="s">
        <v>1434</v>
      </c>
      <c r="B453" s="16" t="s">
        <v>1435</v>
      </c>
      <c r="C453" s="191" t="s">
        <v>394</v>
      </c>
      <c r="D453" s="10" t="s">
        <v>1170</v>
      </c>
      <c r="E453" s="220" t="s">
        <v>2740</v>
      </c>
      <c r="F453" s="220" t="s">
        <v>2301</v>
      </c>
      <c r="G453" s="220" t="s">
        <v>3722</v>
      </c>
      <c r="H453" s="222"/>
      <c r="I453" s="222"/>
      <c r="J453" s="222"/>
      <c r="K453" s="5" t="s">
        <v>2471</v>
      </c>
      <c r="L453" s="5"/>
      <c r="M453" s="41">
        <v>97.6</v>
      </c>
      <c r="N453" s="69">
        <v>83</v>
      </c>
      <c r="O453" s="24" t="s">
        <v>2053</v>
      </c>
      <c r="P453" s="215">
        <v>112.2</v>
      </c>
      <c r="Q453" s="218">
        <v>43101</v>
      </c>
      <c r="R453" s="218">
        <v>401768</v>
      </c>
    </row>
    <row r="454" spans="1:18" ht="37.700000000000003" customHeight="1">
      <c r="A454" s="16" t="s">
        <v>1434</v>
      </c>
      <c r="B454" s="16" t="s">
        <v>1435</v>
      </c>
      <c r="C454" s="191" t="s">
        <v>394</v>
      </c>
      <c r="D454" s="10" t="s">
        <v>1171</v>
      </c>
      <c r="E454" s="25" t="s">
        <v>734</v>
      </c>
      <c r="F454" s="25" t="s">
        <v>2302</v>
      </c>
      <c r="G454" s="25" t="s">
        <v>3723</v>
      </c>
      <c r="H454" s="25" t="s">
        <v>197</v>
      </c>
      <c r="I454" s="25" t="s">
        <v>1783</v>
      </c>
      <c r="J454" s="25" t="s">
        <v>3708</v>
      </c>
      <c r="K454" s="5" t="s">
        <v>2471</v>
      </c>
      <c r="L454" s="5"/>
      <c r="M454" s="41">
        <v>181.3</v>
      </c>
      <c r="N454" s="69">
        <v>154.1</v>
      </c>
      <c r="O454" s="24" t="s">
        <v>2053</v>
      </c>
      <c r="P454" s="215">
        <v>208.5</v>
      </c>
      <c r="Q454" s="218">
        <v>43101</v>
      </c>
      <c r="R454" s="218">
        <v>401768</v>
      </c>
    </row>
    <row r="455" spans="1:18" ht="37.700000000000003" customHeight="1">
      <c r="A455" s="16" t="s">
        <v>1434</v>
      </c>
      <c r="B455" s="16" t="s">
        <v>1435</v>
      </c>
      <c r="C455" s="191" t="s">
        <v>394</v>
      </c>
      <c r="D455" s="10" t="s">
        <v>1172</v>
      </c>
      <c r="E455" s="39" t="s">
        <v>735</v>
      </c>
      <c r="F455" s="39" t="s">
        <v>2429</v>
      </c>
      <c r="G455" s="39" t="s">
        <v>3054</v>
      </c>
      <c r="H455" s="222"/>
      <c r="I455" s="222"/>
      <c r="J455" s="222"/>
      <c r="K455" s="5" t="s">
        <v>2471</v>
      </c>
      <c r="L455" s="5"/>
      <c r="M455" s="41">
        <v>136</v>
      </c>
      <c r="N455" s="69">
        <v>115.6</v>
      </c>
      <c r="O455" s="24" t="s">
        <v>2053</v>
      </c>
      <c r="P455" s="215">
        <v>156.4</v>
      </c>
      <c r="Q455" s="218">
        <v>43101</v>
      </c>
      <c r="R455" s="218">
        <v>401768</v>
      </c>
    </row>
    <row r="456" spans="1:18" ht="37.700000000000003" customHeight="1">
      <c r="A456" s="16" t="s">
        <v>1434</v>
      </c>
      <c r="B456" s="16" t="s">
        <v>1435</v>
      </c>
      <c r="C456" s="191" t="s">
        <v>394</v>
      </c>
      <c r="D456" s="10" t="s">
        <v>1173</v>
      </c>
      <c r="E456" s="110" t="s">
        <v>644</v>
      </c>
      <c r="F456" s="110" t="s">
        <v>2303</v>
      </c>
      <c r="G456" s="110" t="s">
        <v>3724</v>
      </c>
      <c r="H456" s="25" t="s">
        <v>197</v>
      </c>
      <c r="I456" s="25" t="s">
        <v>1783</v>
      </c>
      <c r="J456" s="25" t="s">
        <v>3708</v>
      </c>
      <c r="K456" s="5" t="s">
        <v>2471</v>
      </c>
      <c r="L456" s="5"/>
      <c r="M456" s="41">
        <v>216.2</v>
      </c>
      <c r="N456" s="69">
        <v>183.8</v>
      </c>
      <c r="O456" s="24" t="s">
        <v>2053</v>
      </c>
      <c r="P456" s="215">
        <v>248.6</v>
      </c>
      <c r="Q456" s="218">
        <v>43101</v>
      </c>
      <c r="R456" s="218">
        <v>401768</v>
      </c>
    </row>
    <row r="457" spans="1:18" ht="50.45" customHeight="1">
      <c r="A457" s="16" t="s">
        <v>1434</v>
      </c>
      <c r="B457" s="16" t="s">
        <v>1435</v>
      </c>
      <c r="C457" s="191" t="s">
        <v>394</v>
      </c>
      <c r="D457" s="10" t="s">
        <v>1174</v>
      </c>
      <c r="E457" s="220" t="s">
        <v>736</v>
      </c>
      <c r="F457" s="220" t="s">
        <v>2304</v>
      </c>
      <c r="G457" s="220" t="s">
        <v>3725</v>
      </c>
      <c r="H457" s="222"/>
      <c r="I457" s="222"/>
      <c r="J457" s="222"/>
      <c r="K457" s="5" t="s">
        <v>2471</v>
      </c>
      <c r="L457" s="5"/>
      <c r="M457" s="41">
        <v>170.8</v>
      </c>
      <c r="N457" s="69">
        <v>145.19999999999999</v>
      </c>
      <c r="O457" s="24" t="s">
        <v>2053</v>
      </c>
      <c r="P457" s="215">
        <v>196.4</v>
      </c>
      <c r="Q457" s="218">
        <v>43101</v>
      </c>
      <c r="R457" s="218">
        <v>401768</v>
      </c>
    </row>
    <row r="458" spans="1:18" ht="37.700000000000003" customHeight="1">
      <c r="A458" s="16" t="s">
        <v>1434</v>
      </c>
      <c r="B458" s="16" t="s">
        <v>1435</v>
      </c>
      <c r="C458" s="191" t="s">
        <v>394</v>
      </c>
      <c r="D458" s="10" t="s">
        <v>1175</v>
      </c>
      <c r="E458" s="25" t="s">
        <v>737</v>
      </c>
      <c r="F458" s="25" t="s">
        <v>2305</v>
      </c>
      <c r="G458" s="25" t="s">
        <v>3726</v>
      </c>
      <c r="H458" s="25" t="s">
        <v>197</v>
      </c>
      <c r="I458" s="25" t="s">
        <v>1783</v>
      </c>
      <c r="J458" s="25" t="s">
        <v>3708</v>
      </c>
      <c r="K458" s="5" t="s">
        <v>2471</v>
      </c>
      <c r="L458" s="5"/>
      <c r="M458" s="41">
        <v>233.6</v>
      </c>
      <c r="N458" s="69">
        <v>198.6</v>
      </c>
      <c r="O458" s="24" t="s">
        <v>2053</v>
      </c>
      <c r="P458" s="215">
        <v>268.60000000000002</v>
      </c>
      <c r="Q458" s="218">
        <v>43101</v>
      </c>
      <c r="R458" s="218">
        <v>401768</v>
      </c>
    </row>
    <row r="459" spans="1:18" ht="50.45" customHeight="1">
      <c r="A459" s="16" t="s">
        <v>1434</v>
      </c>
      <c r="B459" s="16" t="s">
        <v>1435</v>
      </c>
      <c r="C459" s="191" t="s">
        <v>394</v>
      </c>
      <c r="D459" s="10" t="s">
        <v>1176</v>
      </c>
      <c r="E459" s="39" t="s">
        <v>738</v>
      </c>
      <c r="F459" s="39" t="s">
        <v>2306</v>
      </c>
      <c r="G459" s="39" t="s">
        <v>3055</v>
      </c>
      <c r="H459" s="222"/>
      <c r="I459" s="222"/>
      <c r="J459" s="222"/>
      <c r="K459" s="5" t="s">
        <v>2471</v>
      </c>
      <c r="L459" s="5"/>
      <c r="M459" s="41">
        <v>188.3</v>
      </c>
      <c r="N459" s="69">
        <v>160.1</v>
      </c>
      <c r="O459" s="24" t="s">
        <v>2053</v>
      </c>
      <c r="P459" s="215">
        <v>216.5</v>
      </c>
      <c r="Q459" s="218">
        <v>43101</v>
      </c>
      <c r="R459" s="218">
        <v>401768</v>
      </c>
    </row>
    <row r="460" spans="1:18" ht="37.700000000000003" customHeight="1">
      <c r="A460" s="16" t="s">
        <v>1434</v>
      </c>
      <c r="B460" s="16" t="s">
        <v>1435</v>
      </c>
      <c r="C460" s="191" t="s">
        <v>394</v>
      </c>
      <c r="D460" s="10" t="s">
        <v>1177</v>
      </c>
      <c r="E460" s="110" t="s">
        <v>537</v>
      </c>
      <c r="F460" s="110" t="s">
        <v>2307</v>
      </c>
      <c r="G460" s="110" t="s">
        <v>3727</v>
      </c>
      <c r="H460" s="25" t="s">
        <v>197</v>
      </c>
      <c r="I460" s="25" t="s">
        <v>1783</v>
      </c>
      <c r="J460" s="25" t="s">
        <v>3708</v>
      </c>
      <c r="K460" s="5" t="s">
        <v>2471</v>
      </c>
      <c r="L460" s="5"/>
      <c r="M460" s="41">
        <v>240.6</v>
      </c>
      <c r="N460" s="69">
        <v>204.5</v>
      </c>
      <c r="O460" s="24" t="s">
        <v>2053</v>
      </c>
      <c r="P460" s="215">
        <v>276.7</v>
      </c>
      <c r="Q460" s="218">
        <v>43101</v>
      </c>
      <c r="R460" s="218">
        <v>401768</v>
      </c>
    </row>
    <row r="461" spans="1:18" ht="50.45" customHeight="1">
      <c r="A461" s="16" t="s">
        <v>1434</v>
      </c>
      <c r="B461" s="16" t="s">
        <v>1435</v>
      </c>
      <c r="C461" s="191" t="s">
        <v>394</v>
      </c>
      <c r="D461" s="10" t="s">
        <v>1178</v>
      </c>
      <c r="E461" s="220" t="s">
        <v>739</v>
      </c>
      <c r="F461" s="220" t="s">
        <v>2308</v>
      </c>
      <c r="G461" s="220" t="s">
        <v>3728</v>
      </c>
      <c r="H461" s="25"/>
      <c r="I461" s="25"/>
      <c r="J461" s="25"/>
      <c r="K461" s="5" t="s">
        <v>2471</v>
      </c>
      <c r="L461" s="5"/>
      <c r="M461" s="41">
        <v>195.2</v>
      </c>
      <c r="N461" s="69">
        <v>165.9</v>
      </c>
      <c r="O461" s="24" t="s">
        <v>2053</v>
      </c>
      <c r="P461" s="215">
        <v>224.5</v>
      </c>
      <c r="Q461" s="218">
        <v>43101</v>
      </c>
      <c r="R461" s="218">
        <v>401768</v>
      </c>
    </row>
    <row r="462" spans="1:18" ht="37.700000000000003" customHeight="1">
      <c r="A462" s="16" t="s">
        <v>1434</v>
      </c>
      <c r="B462" s="16" t="s">
        <v>1435</v>
      </c>
      <c r="C462" s="191" t="s">
        <v>394</v>
      </c>
      <c r="D462" s="10" t="s">
        <v>1179</v>
      </c>
      <c r="E462" s="25" t="s">
        <v>200</v>
      </c>
      <c r="F462" s="25" t="s">
        <v>2309</v>
      </c>
      <c r="G462" s="25" t="s">
        <v>3729</v>
      </c>
      <c r="H462" s="25" t="s">
        <v>197</v>
      </c>
      <c r="I462" s="25" t="s">
        <v>1783</v>
      </c>
      <c r="J462" s="25" t="s">
        <v>3708</v>
      </c>
      <c r="K462" s="5" t="s">
        <v>2471</v>
      </c>
      <c r="L462" s="5"/>
      <c r="M462" s="41">
        <v>258</v>
      </c>
      <c r="N462" s="69">
        <v>219.3</v>
      </c>
      <c r="O462" s="24" t="s">
        <v>2053</v>
      </c>
      <c r="P462" s="215">
        <v>296.7</v>
      </c>
      <c r="Q462" s="218">
        <v>43101</v>
      </c>
      <c r="R462" s="218">
        <v>401768</v>
      </c>
    </row>
    <row r="463" spans="1:18" ht="50.45" customHeight="1">
      <c r="A463" s="16" t="s">
        <v>1434</v>
      </c>
      <c r="B463" s="16" t="s">
        <v>1435</v>
      </c>
      <c r="C463" s="191" t="s">
        <v>394</v>
      </c>
      <c r="D463" s="10" t="s">
        <v>1180</v>
      </c>
      <c r="E463" s="39" t="s">
        <v>740</v>
      </c>
      <c r="F463" s="39" t="s">
        <v>2310</v>
      </c>
      <c r="G463" s="39" t="s">
        <v>3730</v>
      </c>
      <c r="H463" s="222"/>
      <c r="I463" s="222"/>
      <c r="J463" s="222"/>
      <c r="K463" s="5" t="s">
        <v>2471</v>
      </c>
      <c r="L463" s="5"/>
      <c r="M463" s="41">
        <v>212.7</v>
      </c>
      <c r="N463" s="69">
        <v>180.8</v>
      </c>
      <c r="O463" s="24" t="s">
        <v>2053</v>
      </c>
      <c r="P463" s="215">
        <v>244.6</v>
      </c>
      <c r="Q463" s="218">
        <v>43101</v>
      </c>
      <c r="R463" s="218">
        <v>401768</v>
      </c>
    </row>
    <row r="464" spans="1:18" ht="37.700000000000003" customHeight="1">
      <c r="A464" s="16" t="s">
        <v>1434</v>
      </c>
      <c r="B464" s="16" t="s">
        <v>1435</v>
      </c>
      <c r="C464" s="191" t="s">
        <v>394</v>
      </c>
      <c r="D464" s="10" t="s">
        <v>1181</v>
      </c>
      <c r="E464" s="25" t="s">
        <v>201</v>
      </c>
      <c r="F464" s="25" t="s">
        <v>2311</v>
      </c>
      <c r="G464" s="25" t="s">
        <v>3731</v>
      </c>
      <c r="H464" s="25" t="s">
        <v>197</v>
      </c>
      <c r="I464" s="25" t="s">
        <v>1783</v>
      </c>
      <c r="J464" s="25" t="s">
        <v>3708</v>
      </c>
      <c r="K464" s="5" t="s">
        <v>2471</v>
      </c>
      <c r="L464" s="5"/>
      <c r="M464" s="41">
        <v>285.89999999999998</v>
      </c>
      <c r="N464" s="69">
        <v>243</v>
      </c>
      <c r="O464" s="24" t="s">
        <v>2053</v>
      </c>
      <c r="P464" s="215">
        <v>328.8</v>
      </c>
      <c r="Q464" s="218">
        <v>43101</v>
      </c>
      <c r="R464" s="218">
        <v>401768</v>
      </c>
    </row>
    <row r="465" spans="1:18" ht="50.45" customHeight="1">
      <c r="A465" s="16" t="s">
        <v>1434</v>
      </c>
      <c r="B465" s="16" t="s">
        <v>1435</v>
      </c>
      <c r="C465" s="191" t="s">
        <v>394</v>
      </c>
      <c r="D465" s="10" t="s">
        <v>1182</v>
      </c>
      <c r="E465" s="39" t="s">
        <v>741</v>
      </c>
      <c r="F465" s="39" t="s">
        <v>2312</v>
      </c>
      <c r="G465" s="39" t="s">
        <v>3732</v>
      </c>
      <c r="H465" s="222"/>
      <c r="I465" s="222"/>
      <c r="J465" s="222"/>
      <c r="K465" s="5" t="s">
        <v>2471</v>
      </c>
      <c r="L465" s="5"/>
      <c r="M465" s="41">
        <v>240.6</v>
      </c>
      <c r="N465" s="69">
        <v>204.5</v>
      </c>
      <c r="O465" s="24" t="s">
        <v>2053</v>
      </c>
      <c r="P465" s="215">
        <v>276.7</v>
      </c>
      <c r="Q465" s="218">
        <v>43101</v>
      </c>
      <c r="R465" s="218">
        <v>401768</v>
      </c>
    </row>
    <row r="466" spans="1:18" ht="37.700000000000003" customHeight="1">
      <c r="A466" s="10" t="s">
        <v>1431</v>
      </c>
      <c r="B466" s="10" t="s">
        <v>1433</v>
      </c>
      <c r="C466" s="10" t="s">
        <v>395</v>
      </c>
      <c r="D466" s="10"/>
      <c r="E466" s="206" t="s">
        <v>202</v>
      </c>
      <c r="F466" s="206" t="s">
        <v>1970</v>
      </c>
      <c r="G466" s="206" t="s">
        <v>3733</v>
      </c>
      <c r="H466" s="110" t="s">
        <v>538</v>
      </c>
      <c r="I466" s="110" t="s">
        <v>1789</v>
      </c>
      <c r="J466" s="110" t="s">
        <v>3734</v>
      </c>
      <c r="K466" s="5"/>
      <c r="L466" s="5"/>
      <c r="M466" s="41"/>
      <c r="N466" s="69"/>
      <c r="O466" s="24"/>
      <c r="P466" s="215"/>
      <c r="Q466" s="218">
        <v>43101</v>
      </c>
      <c r="R466" s="218">
        <v>401768</v>
      </c>
    </row>
    <row r="467" spans="1:18" ht="25.35" customHeight="1">
      <c r="A467" s="16" t="s">
        <v>1434</v>
      </c>
      <c r="B467" s="16" t="s">
        <v>1435</v>
      </c>
      <c r="C467" s="191" t="s">
        <v>395</v>
      </c>
      <c r="D467" s="10" t="s">
        <v>1183</v>
      </c>
      <c r="E467" s="110" t="s">
        <v>645</v>
      </c>
      <c r="F467" s="110" t="s">
        <v>1935</v>
      </c>
      <c r="G467" s="110" t="s">
        <v>3735</v>
      </c>
      <c r="H467" s="25" t="s">
        <v>19</v>
      </c>
      <c r="I467" s="25" t="s">
        <v>1526</v>
      </c>
      <c r="J467" s="25" t="s">
        <v>2988</v>
      </c>
      <c r="K467" s="5" t="s">
        <v>2471</v>
      </c>
      <c r="L467" s="5"/>
      <c r="M467" s="41">
        <v>526.5</v>
      </c>
      <c r="N467" s="69">
        <v>447.5</v>
      </c>
      <c r="O467" s="24" t="s">
        <v>2053</v>
      </c>
      <c r="P467" s="215">
        <v>605.5</v>
      </c>
      <c r="Q467" s="218">
        <v>43101</v>
      </c>
      <c r="R467" s="218">
        <v>401768</v>
      </c>
    </row>
    <row r="468" spans="1:18" ht="25.35" customHeight="1">
      <c r="A468" s="16" t="s">
        <v>1434</v>
      </c>
      <c r="B468" s="16" t="s">
        <v>1435</v>
      </c>
      <c r="C468" s="191" t="s">
        <v>395</v>
      </c>
      <c r="D468" s="10" t="s">
        <v>1184</v>
      </c>
      <c r="E468" s="110" t="s">
        <v>539</v>
      </c>
      <c r="F468" s="110" t="s">
        <v>1936</v>
      </c>
      <c r="G468" s="110" t="s">
        <v>3736</v>
      </c>
      <c r="H468" s="25" t="s">
        <v>19</v>
      </c>
      <c r="I468" s="25" t="s">
        <v>1526</v>
      </c>
      <c r="J468" s="25" t="s">
        <v>2988</v>
      </c>
      <c r="K468" s="5" t="s">
        <v>2471</v>
      </c>
      <c r="L468" s="5"/>
      <c r="M468" s="41">
        <v>610.1</v>
      </c>
      <c r="N468" s="69">
        <v>518.6</v>
      </c>
      <c r="O468" s="24" t="s">
        <v>2053</v>
      </c>
      <c r="P468" s="215">
        <v>701.6</v>
      </c>
      <c r="Q468" s="218">
        <v>43101</v>
      </c>
      <c r="R468" s="218">
        <v>401768</v>
      </c>
    </row>
    <row r="469" spans="1:18" ht="37.700000000000003" customHeight="1">
      <c r="A469" s="16" t="s">
        <v>1434</v>
      </c>
      <c r="B469" s="16" t="s">
        <v>1435</v>
      </c>
      <c r="C469" s="191" t="s">
        <v>395</v>
      </c>
      <c r="D469" s="10" t="s">
        <v>1185</v>
      </c>
      <c r="E469" s="110" t="s">
        <v>540</v>
      </c>
      <c r="F469" s="110" t="s">
        <v>1937</v>
      </c>
      <c r="G469" s="110" t="s">
        <v>3026</v>
      </c>
      <c r="H469" s="25" t="s">
        <v>19</v>
      </c>
      <c r="I469" s="25" t="s">
        <v>1526</v>
      </c>
      <c r="J469" s="25" t="s">
        <v>2988</v>
      </c>
      <c r="K469" s="5" t="s">
        <v>2471</v>
      </c>
      <c r="L469" s="5"/>
      <c r="M469" s="41">
        <v>711.3</v>
      </c>
      <c r="N469" s="69">
        <v>604.6</v>
      </c>
      <c r="O469" s="24" t="s">
        <v>2053</v>
      </c>
      <c r="P469" s="215">
        <v>818</v>
      </c>
      <c r="Q469" s="218">
        <v>43101</v>
      </c>
      <c r="R469" s="218">
        <v>401768</v>
      </c>
    </row>
    <row r="470" spans="1:18" ht="25.35" customHeight="1">
      <c r="A470" s="10" t="s">
        <v>1431</v>
      </c>
      <c r="B470" s="10" t="s">
        <v>1433</v>
      </c>
      <c r="C470" s="10" t="s">
        <v>396</v>
      </c>
      <c r="D470" s="10"/>
      <c r="E470" s="206" t="s">
        <v>742</v>
      </c>
      <c r="F470" s="206" t="s">
        <v>1971</v>
      </c>
      <c r="G470" s="206" t="s">
        <v>3737</v>
      </c>
      <c r="H470" s="25"/>
      <c r="I470" s="110"/>
      <c r="J470" s="25"/>
      <c r="K470" s="5"/>
      <c r="L470" s="5"/>
      <c r="M470" s="41"/>
      <c r="N470" s="69"/>
      <c r="O470" s="24"/>
      <c r="P470" s="215"/>
      <c r="Q470" s="218">
        <v>43101</v>
      </c>
      <c r="R470" s="218">
        <v>401768</v>
      </c>
    </row>
    <row r="471" spans="1:18" ht="14.45" customHeight="1">
      <c r="A471" s="16" t="s">
        <v>1434</v>
      </c>
      <c r="B471" s="16" t="s">
        <v>1435</v>
      </c>
      <c r="C471" s="191" t="s">
        <v>396</v>
      </c>
      <c r="D471" s="10" t="s">
        <v>1186</v>
      </c>
      <c r="E471" s="110" t="s">
        <v>541</v>
      </c>
      <c r="F471" s="110" t="s">
        <v>2430</v>
      </c>
      <c r="G471" s="110" t="s">
        <v>3738</v>
      </c>
      <c r="H471" s="25"/>
      <c r="I471" s="25"/>
      <c r="J471" s="25"/>
      <c r="K471" s="5" t="s">
        <v>2471</v>
      </c>
      <c r="L471" s="5"/>
      <c r="M471" s="41">
        <v>526.5</v>
      </c>
      <c r="N471" s="69">
        <v>447.5</v>
      </c>
      <c r="O471" s="24" t="s">
        <v>2053</v>
      </c>
      <c r="P471" s="215">
        <v>605.5</v>
      </c>
      <c r="Q471" s="218">
        <v>43101</v>
      </c>
      <c r="R471" s="218">
        <v>401768</v>
      </c>
    </row>
    <row r="472" spans="1:18" ht="14.45" customHeight="1">
      <c r="A472" s="16" t="s">
        <v>1434</v>
      </c>
      <c r="B472" s="16" t="s">
        <v>1435</v>
      </c>
      <c r="C472" s="191" t="s">
        <v>396</v>
      </c>
      <c r="D472" s="10" t="s">
        <v>1187</v>
      </c>
      <c r="E472" s="110" t="s">
        <v>542</v>
      </c>
      <c r="F472" s="110" t="s">
        <v>2431</v>
      </c>
      <c r="G472" s="110" t="s">
        <v>3739</v>
      </c>
      <c r="H472" s="25"/>
      <c r="I472" s="25"/>
      <c r="J472" s="25"/>
      <c r="K472" s="5" t="s">
        <v>2471</v>
      </c>
      <c r="L472" s="5"/>
      <c r="M472" s="41">
        <v>610.1</v>
      </c>
      <c r="N472" s="69">
        <v>518.6</v>
      </c>
      <c r="O472" s="24" t="s">
        <v>2053</v>
      </c>
      <c r="P472" s="215">
        <v>701.6</v>
      </c>
      <c r="Q472" s="218">
        <v>43101</v>
      </c>
      <c r="R472" s="218">
        <v>401768</v>
      </c>
    </row>
    <row r="473" spans="1:18" ht="14.45" customHeight="1">
      <c r="A473" s="16" t="s">
        <v>1434</v>
      </c>
      <c r="B473" s="16" t="s">
        <v>1435</v>
      </c>
      <c r="C473" s="191" t="s">
        <v>396</v>
      </c>
      <c r="D473" s="10" t="s">
        <v>1188</v>
      </c>
      <c r="E473" s="110" t="s">
        <v>543</v>
      </c>
      <c r="F473" s="110" t="s">
        <v>2432</v>
      </c>
      <c r="G473" s="110" t="s">
        <v>3740</v>
      </c>
      <c r="H473" s="25"/>
      <c r="I473" s="25"/>
      <c r="J473" s="25"/>
      <c r="K473" s="5" t="s">
        <v>2471</v>
      </c>
      <c r="L473" s="5"/>
      <c r="M473" s="41">
        <v>711.3</v>
      </c>
      <c r="N473" s="69">
        <v>604.6</v>
      </c>
      <c r="O473" s="24" t="s">
        <v>2053</v>
      </c>
      <c r="P473" s="215">
        <v>818</v>
      </c>
      <c r="Q473" s="218">
        <v>43101</v>
      </c>
      <c r="R473" s="218">
        <v>401768</v>
      </c>
    </row>
    <row r="474" spans="1:18" ht="14.45" customHeight="1">
      <c r="A474" s="16" t="s">
        <v>1434</v>
      </c>
      <c r="B474" s="16" t="s">
        <v>1435</v>
      </c>
      <c r="C474" s="191" t="s">
        <v>396</v>
      </c>
      <c r="D474" s="10" t="s">
        <v>1381</v>
      </c>
      <c r="E474" s="110" t="s">
        <v>544</v>
      </c>
      <c r="F474" s="110" t="s">
        <v>1932</v>
      </c>
      <c r="G474" s="110" t="s">
        <v>3741</v>
      </c>
      <c r="H474" s="25"/>
      <c r="I474" s="25"/>
      <c r="J474" s="25"/>
      <c r="K474" s="5" t="s">
        <v>2471</v>
      </c>
      <c r="L474" s="5"/>
      <c r="M474" s="41">
        <v>767</v>
      </c>
      <c r="N474" s="69">
        <v>652</v>
      </c>
      <c r="O474" s="24" t="s">
        <v>2053</v>
      </c>
      <c r="P474" s="215">
        <v>882.1</v>
      </c>
      <c r="Q474" s="218">
        <v>43101</v>
      </c>
      <c r="R474" s="218">
        <v>401768</v>
      </c>
    </row>
    <row r="475" spans="1:18" ht="25.35" customHeight="1">
      <c r="A475" s="16" t="s">
        <v>1434</v>
      </c>
      <c r="B475" s="16" t="s">
        <v>1435</v>
      </c>
      <c r="C475" s="191" t="s">
        <v>396</v>
      </c>
      <c r="D475" s="10" t="s">
        <v>1382</v>
      </c>
      <c r="E475" s="110" t="s">
        <v>545</v>
      </c>
      <c r="F475" s="110" t="s">
        <v>1938</v>
      </c>
      <c r="G475" s="110" t="s">
        <v>3742</v>
      </c>
      <c r="H475" s="110" t="s">
        <v>546</v>
      </c>
      <c r="I475" s="110" t="s">
        <v>2727</v>
      </c>
      <c r="J475" s="110" t="s">
        <v>3743</v>
      </c>
      <c r="K475" s="5" t="s">
        <v>2471</v>
      </c>
      <c r="L475" s="5"/>
      <c r="M475" s="41">
        <v>366.1</v>
      </c>
      <c r="N475" s="69">
        <v>311.2</v>
      </c>
      <c r="O475" s="24" t="s">
        <v>2053</v>
      </c>
      <c r="P475" s="215">
        <v>421</v>
      </c>
      <c r="Q475" s="218">
        <v>43101</v>
      </c>
      <c r="R475" s="218">
        <v>401768</v>
      </c>
    </row>
    <row r="476" spans="1:18" ht="25.35" customHeight="1">
      <c r="A476" s="16" t="s">
        <v>1434</v>
      </c>
      <c r="B476" s="16" t="s">
        <v>1435</v>
      </c>
      <c r="C476" s="191" t="s">
        <v>396</v>
      </c>
      <c r="D476" s="10" t="s">
        <v>1383</v>
      </c>
      <c r="E476" s="110" t="s">
        <v>547</v>
      </c>
      <c r="F476" s="110" t="s">
        <v>1939</v>
      </c>
      <c r="G476" s="110" t="s">
        <v>3744</v>
      </c>
      <c r="H476" s="110" t="s">
        <v>546</v>
      </c>
      <c r="I476" s="110" t="s">
        <v>2727</v>
      </c>
      <c r="J476" s="110" t="s">
        <v>3743</v>
      </c>
      <c r="K476" s="5" t="s">
        <v>2471</v>
      </c>
      <c r="L476" s="5"/>
      <c r="M476" s="41">
        <v>505.5</v>
      </c>
      <c r="N476" s="69">
        <v>429.7</v>
      </c>
      <c r="O476" s="24" t="s">
        <v>2053</v>
      </c>
      <c r="P476" s="215">
        <v>581.29999999999995</v>
      </c>
      <c r="Q476" s="218">
        <v>43101</v>
      </c>
      <c r="R476" s="218">
        <v>401768</v>
      </c>
    </row>
    <row r="477" spans="1:18" ht="25.35" customHeight="1">
      <c r="A477" s="16" t="s">
        <v>1434</v>
      </c>
      <c r="B477" s="16" t="s">
        <v>1435</v>
      </c>
      <c r="C477" s="191" t="s">
        <v>396</v>
      </c>
      <c r="D477" s="10" t="s">
        <v>1384</v>
      </c>
      <c r="E477" s="110" t="s">
        <v>548</v>
      </c>
      <c r="F477" s="110" t="s">
        <v>1940</v>
      </c>
      <c r="G477" s="110" t="s">
        <v>3745</v>
      </c>
      <c r="H477" s="110" t="s">
        <v>546</v>
      </c>
      <c r="I477" s="110" t="s">
        <v>2727</v>
      </c>
      <c r="J477" s="110" t="s">
        <v>3743</v>
      </c>
      <c r="K477" s="5" t="s">
        <v>2471</v>
      </c>
      <c r="L477" s="5"/>
      <c r="M477" s="41">
        <v>610.1</v>
      </c>
      <c r="N477" s="69">
        <v>518.6</v>
      </c>
      <c r="O477" s="24" t="s">
        <v>2053</v>
      </c>
      <c r="P477" s="215">
        <v>701.6</v>
      </c>
      <c r="Q477" s="218">
        <v>43101</v>
      </c>
      <c r="R477" s="218">
        <v>401768</v>
      </c>
    </row>
    <row r="478" spans="1:18" ht="25.35" customHeight="1">
      <c r="A478" s="10" t="s">
        <v>1431</v>
      </c>
      <c r="B478" s="10" t="s">
        <v>1433</v>
      </c>
      <c r="C478" s="10" t="s">
        <v>397</v>
      </c>
      <c r="D478" s="10"/>
      <c r="E478" s="206" t="s">
        <v>203</v>
      </c>
      <c r="F478" s="206" t="s">
        <v>1972</v>
      </c>
      <c r="G478" s="206" t="s">
        <v>3746</v>
      </c>
      <c r="H478" s="110" t="s">
        <v>294</v>
      </c>
      <c r="I478" s="110" t="s">
        <v>2313</v>
      </c>
      <c r="J478" s="110" t="s">
        <v>3154</v>
      </c>
      <c r="K478" s="5"/>
      <c r="L478" s="5"/>
      <c r="M478" s="41"/>
      <c r="N478" s="69"/>
      <c r="O478" s="24"/>
      <c r="P478" s="215"/>
      <c r="Q478" s="218">
        <v>43101</v>
      </c>
      <c r="R478" s="218">
        <v>401768</v>
      </c>
    </row>
    <row r="479" spans="1:18" ht="63" customHeight="1">
      <c r="A479" s="16" t="s">
        <v>1434</v>
      </c>
      <c r="B479" s="16" t="s">
        <v>1435</v>
      </c>
      <c r="C479" s="191" t="s">
        <v>397</v>
      </c>
      <c r="D479" s="10" t="s">
        <v>2505</v>
      </c>
      <c r="E479" s="110" t="s">
        <v>646</v>
      </c>
      <c r="F479" s="110" t="s">
        <v>1941</v>
      </c>
      <c r="G479" s="110" t="s">
        <v>3747</v>
      </c>
      <c r="H479" s="110" t="s">
        <v>294</v>
      </c>
      <c r="I479" s="110" t="s">
        <v>2631</v>
      </c>
      <c r="J479" s="110" t="s">
        <v>3154</v>
      </c>
      <c r="K479" s="5" t="s">
        <v>2471</v>
      </c>
      <c r="L479" s="5"/>
      <c r="M479" s="41">
        <v>373.1</v>
      </c>
      <c r="N479" s="69">
        <v>317.10000000000002</v>
      </c>
      <c r="O479" s="24" t="s">
        <v>2053</v>
      </c>
      <c r="P479" s="215">
        <v>429.1</v>
      </c>
      <c r="Q479" s="218">
        <v>43101</v>
      </c>
      <c r="R479" s="218">
        <v>401768</v>
      </c>
    </row>
    <row r="480" spans="1:18" ht="63" customHeight="1">
      <c r="A480" s="16" t="s">
        <v>1434</v>
      </c>
      <c r="B480" s="16" t="s">
        <v>1435</v>
      </c>
      <c r="C480" s="191" t="s">
        <v>397</v>
      </c>
      <c r="D480" s="10" t="s">
        <v>1189</v>
      </c>
      <c r="E480" s="110" t="s">
        <v>647</v>
      </c>
      <c r="F480" s="110" t="s">
        <v>1944</v>
      </c>
      <c r="G480" s="110" t="s">
        <v>3748</v>
      </c>
      <c r="H480" s="110" t="s">
        <v>294</v>
      </c>
      <c r="I480" s="110" t="s">
        <v>2631</v>
      </c>
      <c r="J480" s="110" t="s">
        <v>3154</v>
      </c>
      <c r="K480" s="5" t="s">
        <v>2471</v>
      </c>
      <c r="L480" s="5"/>
      <c r="M480" s="41">
        <v>373.1</v>
      </c>
      <c r="N480" s="69">
        <v>317.10000000000002</v>
      </c>
      <c r="O480" s="24" t="s">
        <v>2053</v>
      </c>
      <c r="P480" s="215">
        <v>429.1</v>
      </c>
      <c r="Q480" s="218">
        <v>43101</v>
      </c>
      <c r="R480" s="218">
        <v>401768</v>
      </c>
    </row>
    <row r="481" spans="1:18" ht="63" customHeight="1">
      <c r="A481" s="16" t="s">
        <v>1434</v>
      </c>
      <c r="B481" s="16" t="s">
        <v>1435</v>
      </c>
      <c r="C481" s="191" t="s">
        <v>397</v>
      </c>
      <c r="D481" s="10" t="s">
        <v>1190</v>
      </c>
      <c r="E481" s="110" t="s">
        <v>648</v>
      </c>
      <c r="F481" s="110" t="s">
        <v>1915</v>
      </c>
      <c r="G481" s="110" t="s">
        <v>3749</v>
      </c>
      <c r="H481" s="25" t="s">
        <v>2031</v>
      </c>
      <c r="I481" s="25" t="s">
        <v>2702</v>
      </c>
      <c r="J481" s="25" t="s">
        <v>3750</v>
      </c>
      <c r="K481" s="5" t="s">
        <v>2471</v>
      </c>
      <c r="L481" s="5"/>
      <c r="M481" s="41">
        <v>523</v>
      </c>
      <c r="N481" s="69">
        <v>444.6</v>
      </c>
      <c r="O481" s="24" t="s">
        <v>2053</v>
      </c>
      <c r="P481" s="215">
        <v>601.5</v>
      </c>
      <c r="Q481" s="218">
        <v>43101</v>
      </c>
      <c r="R481" s="218">
        <v>401768</v>
      </c>
    </row>
    <row r="482" spans="1:18" ht="63" customHeight="1">
      <c r="A482" s="16" t="s">
        <v>1434</v>
      </c>
      <c r="B482" s="16" t="s">
        <v>1435</v>
      </c>
      <c r="C482" s="191" t="s">
        <v>397</v>
      </c>
      <c r="D482" s="10" t="s">
        <v>1191</v>
      </c>
      <c r="E482" s="110" t="s">
        <v>204</v>
      </c>
      <c r="F482" s="110" t="s">
        <v>1805</v>
      </c>
      <c r="G482" s="110" t="s">
        <v>3751</v>
      </c>
      <c r="H482" s="110" t="s">
        <v>294</v>
      </c>
      <c r="I482" s="110" t="s">
        <v>2631</v>
      </c>
      <c r="J482" s="110" t="s">
        <v>3154</v>
      </c>
      <c r="K482" s="5" t="s">
        <v>2471</v>
      </c>
      <c r="L482" s="5"/>
      <c r="M482" s="41">
        <v>167.4</v>
      </c>
      <c r="N482" s="69">
        <v>142.30000000000001</v>
      </c>
      <c r="O482" s="24" t="s">
        <v>2053</v>
      </c>
      <c r="P482" s="215">
        <v>192.5</v>
      </c>
      <c r="Q482" s="218">
        <v>43101</v>
      </c>
      <c r="R482" s="218">
        <v>401768</v>
      </c>
    </row>
    <row r="483" spans="1:18" ht="63" customHeight="1">
      <c r="A483" s="16" t="s">
        <v>1434</v>
      </c>
      <c r="B483" s="16" t="s">
        <v>1435</v>
      </c>
      <c r="C483" s="191" t="s">
        <v>397</v>
      </c>
      <c r="D483" s="10" t="s">
        <v>1192</v>
      </c>
      <c r="E483" s="110" t="s">
        <v>549</v>
      </c>
      <c r="F483" s="110" t="s">
        <v>1933</v>
      </c>
      <c r="G483" s="110" t="s">
        <v>3752</v>
      </c>
      <c r="H483" s="110" t="s">
        <v>294</v>
      </c>
      <c r="I483" s="110" t="s">
        <v>2631</v>
      </c>
      <c r="J483" s="110" t="s">
        <v>3154</v>
      </c>
      <c r="K483" s="5" t="s">
        <v>2471</v>
      </c>
      <c r="L483" s="5"/>
      <c r="M483" s="41">
        <v>523</v>
      </c>
      <c r="N483" s="69">
        <v>444.6</v>
      </c>
      <c r="O483" s="24" t="s">
        <v>2053</v>
      </c>
      <c r="P483" s="215">
        <v>601.5</v>
      </c>
      <c r="Q483" s="218">
        <v>43101</v>
      </c>
      <c r="R483" s="218">
        <v>401768</v>
      </c>
    </row>
    <row r="484" spans="1:18" ht="14.45" customHeight="1">
      <c r="A484" s="10" t="s">
        <v>1431</v>
      </c>
      <c r="B484" s="10" t="s">
        <v>1433</v>
      </c>
      <c r="C484" s="10" t="s">
        <v>398</v>
      </c>
      <c r="D484" s="10"/>
      <c r="E484" s="206" t="s">
        <v>205</v>
      </c>
      <c r="F484" s="206" t="s">
        <v>1639</v>
      </c>
      <c r="G484" s="206" t="s">
        <v>3753</v>
      </c>
      <c r="H484" s="25"/>
      <c r="I484" s="25"/>
      <c r="J484" s="25"/>
      <c r="K484" s="5"/>
      <c r="L484" s="5"/>
      <c r="M484" s="41"/>
      <c r="N484" s="69"/>
      <c r="O484" s="24"/>
      <c r="P484" s="215"/>
      <c r="Q484" s="218">
        <v>43101</v>
      </c>
      <c r="R484" s="218">
        <v>401768</v>
      </c>
    </row>
    <row r="485" spans="1:18" ht="25.35" customHeight="1">
      <c r="A485" s="16" t="s">
        <v>1434</v>
      </c>
      <c r="B485" s="16" t="s">
        <v>1435</v>
      </c>
      <c r="C485" s="191" t="s">
        <v>398</v>
      </c>
      <c r="D485" s="10" t="s">
        <v>1193</v>
      </c>
      <c r="E485" s="25" t="s">
        <v>206</v>
      </c>
      <c r="F485" s="25" t="s">
        <v>2314</v>
      </c>
      <c r="G485" s="25" t="s">
        <v>3754</v>
      </c>
      <c r="H485" s="110" t="s">
        <v>687</v>
      </c>
      <c r="I485" s="110" t="s">
        <v>1795</v>
      </c>
      <c r="J485" s="110" t="s">
        <v>3755</v>
      </c>
      <c r="K485" s="5" t="s">
        <v>2471</v>
      </c>
      <c r="L485" s="5"/>
      <c r="M485" s="41">
        <v>19.2</v>
      </c>
      <c r="N485" s="69">
        <v>16.3</v>
      </c>
      <c r="O485" s="24" t="s">
        <v>2053</v>
      </c>
      <c r="P485" s="215">
        <v>22.1</v>
      </c>
      <c r="Q485" s="218">
        <v>43101</v>
      </c>
      <c r="R485" s="218">
        <v>401768</v>
      </c>
    </row>
    <row r="486" spans="1:18" ht="25.35" customHeight="1">
      <c r="A486" s="16" t="s">
        <v>1434</v>
      </c>
      <c r="B486" s="16" t="s">
        <v>1435</v>
      </c>
      <c r="C486" s="191" t="s">
        <v>398</v>
      </c>
      <c r="D486" s="10" t="s">
        <v>1194</v>
      </c>
      <c r="E486" s="25" t="s">
        <v>207</v>
      </c>
      <c r="F486" s="25" t="s">
        <v>2315</v>
      </c>
      <c r="G486" s="25" t="s">
        <v>3756</v>
      </c>
      <c r="H486" s="110" t="s">
        <v>687</v>
      </c>
      <c r="I486" s="110" t="s">
        <v>1795</v>
      </c>
      <c r="J486" s="110" t="s">
        <v>3755</v>
      </c>
      <c r="K486" s="5" t="s">
        <v>2471</v>
      </c>
      <c r="L486" s="5"/>
      <c r="M486" s="41">
        <v>15.7</v>
      </c>
      <c r="N486" s="69">
        <v>13.3</v>
      </c>
      <c r="O486" s="24" t="s">
        <v>2053</v>
      </c>
      <c r="P486" s="215">
        <v>18.100000000000001</v>
      </c>
      <c r="Q486" s="218">
        <v>43101</v>
      </c>
      <c r="R486" s="218">
        <v>401768</v>
      </c>
    </row>
    <row r="487" spans="1:18" ht="14.45" customHeight="1">
      <c r="A487" s="16" t="s">
        <v>1434</v>
      </c>
      <c r="B487" s="16" t="s">
        <v>1435</v>
      </c>
      <c r="C487" s="191" t="s">
        <v>398</v>
      </c>
      <c r="D487" s="10" t="s">
        <v>1195</v>
      </c>
      <c r="E487" s="110" t="s">
        <v>550</v>
      </c>
      <c r="F487" s="110" t="s">
        <v>1640</v>
      </c>
      <c r="G487" s="110" t="s">
        <v>3757</v>
      </c>
      <c r="H487" s="110"/>
      <c r="I487" s="110"/>
      <c r="J487" s="110"/>
      <c r="K487" s="5" t="s">
        <v>2471</v>
      </c>
      <c r="L487" s="5"/>
      <c r="M487" s="41">
        <v>29.6</v>
      </c>
      <c r="N487" s="69">
        <v>25.2</v>
      </c>
      <c r="O487" s="24" t="s">
        <v>2053</v>
      </c>
      <c r="P487" s="215">
        <v>34</v>
      </c>
      <c r="Q487" s="218">
        <v>43101</v>
      </c>
      <c r="R487" s="218">
        <v>401768</v>
      </c>
    </row>
    <row r="488" spans="1:18" ht="25.35" customHeight="1">
      <c r="A488" s="16" t="s">
        <v>1434</v>
      </c>
      <c r="B488" s="16" t="s">
        <v>1435</v>
      </c>
      <c r="C488" s="191" t="s">
        <v>398</v>
      </c>
      <c r="D488" s="10" t="s">
        <v>1196</v>
      </c>
      <c r="E488" s="110" t="s">
        <v>551</v>
      </c>
      <c r="F488" s="110" t="s">
        <v>1796</v>
      </c>
      <c r="G488" s="110" t="s">
        <v>3758</v>
      </c>
      <c r="H488" s="110"/>
      <c r="I488" s="110"/>
      <c r="J488" s="110"/>
      <c r="K488" s="5" t="s">
        <v>2471</v>
      </c>
      <c r="L488" s="5"/>
      <c r="M488" s="41">
        <v>62.8</v>
      </c>
      <c r="N488" s="69">
        <v>53.4</v>
      </c>
      <c r="O488" s="24" t="s">
        <v>2053</v>
      </c>
      <c r="P488" s="215">
        <v>72.2</v>
      </c>
      <c r="Q488" s="218">
        <v>43101</v>
      </c>
      <c r="R488" s="218">
        <v>401768</v>
      </c>
    </row>
    <row r="489" spans="1:18" ht="14.45" customHeight="1">
      <c r="A489" s="10" t="s">
        <v>1431</v>
      </c>
      <c r="B489" s="10" t="s">
        <v>1433</v>
      </c>
      <c r="C489" s="10" t="s">
        <v>399</v>
      </c>
      <c r="D489" s="10"/>
      <c r="E489" s="206" t="s">
        <v>208</v>
      </c>
      <c r="F489" s="206" t="s">
        <v>1790</v>
      </c>
      <c r="G489" s="206" t="s">
        <v>3759</v>
      </c>
      <c r="H489" s="25"/>
      <c r="I489" s="25"/>
      <c r="J489" s="25"/>
      <c r="K489" s="5"/>
      <c r="L489" s="5"/>
      <c r="M489" s="41"/>
      <c r="N489" s="69"/>
      <c r="O489" s="24"/>
      <c r="P489" s="215"/>
      <c r="Q489" s="218">
        <v>43101</v>
      </c>
      <c r="R489" s="218">
        <v>401768</v>
      </c>
    </row>
    <row r="490" spans="1:18" ht="25.35" customHeight="1">
      <c r="A490" s="16" t="s">
        <v>1434</v>
      </c>
      <c r="B490" s="16" t="s">
        <v>1435</v>
      </c>
      <c r="C490" s="10" t="s">
        <v>399</v>
      </c>
      <c r="D490" s="10" t="s">
        <v>1197</v>
      </c>
      <c r="E490" s="110" t="s">
        <v>552</v>
      </c>
      <c r="F490" s="110" t="s">
        <v>3148</v>
      </c>
      <c r="G490" s="110" t="s">
        <v>3760</v>
      </c>
      <c r="H490" s="25" t="s">
        <v>19</v>
      </c>
      <c r="I490" s="25" t="s">
        <v>1526</v>
      </c>
      <c r="J490" s="25" t="s">
        <v>2988</v>
      </c>
      <c r="K490" s="5" t="s">
        <v>2471</v>
      </c>
      <c r="L490" s="5"/>
      <c r="M490" s="41">
        <v>477.7</v>
      </c>
      <c r="N490" s="69">
        <v>406</v>
      </c>
      <c r="O490" s="24" t="s">
        <v>2053</v>
      </c>
      <c r="P490" s="215">
        <v>549.4</v>
      </c>
      <c r="Q490" s="218">
        <v>43101</v>
      </c>
      <c r="R490" s="218">
        <v>401768</v>
      </c>
    </row>
    <row r="491" spans="1:18" ht="25.35" customHeight="1">
      <c r="A491" s="16" t="s">
        <v>1434</v>
      </c>
      <c r="B491" s="16" t="s">
        <v>1435</v>
      </c>
      <c r="C491" s="10" t="s">
        <v>399</v>
      </c>
      <c r="D491" s="10" t="s">
        <v>1198</v>
      </c>
      <c r="E491" s="110" t="s">
        <v>553</v>
      </c>
      <c r="F491" s="110" t="s">
        <v>1798</v>
      </c>
      <c r="G491" s="110" t="s">
        <v>3761</v>
      </c>
      <c r="H491" s="25" t="s">
        <v>19</v>
      </c>
      <c r="I491" s="25" t="s">
        <v>1526</v>
      </c>
      <c r="J491" s="25" t="s">
        <v>2988</v>
      </c>
      <c r="K491" s="5" t="s">
        <v>2471</v>
      </c>
      <c r="L491" s="5"/>
      <c r="M491" s="41">
        <v>571.79999999999995</v>
      </c>
      <c r="N491" s="69">
        <v>486</v>
      </c>
      <c r="O491" s="24" t="s">
        <v>2053</v>
      </c>
      <c r="P491" s="215">
        <v>657.6</v>
      </c>
      <c r="Q491" s="218">
        <v>43101</v>
      </c>
      <c r="R491" s="218">
        <v>401768</v>
      </c>
    </row>
    <row r="492" spans="1:18" ht="37.700000000000003" customHeight="1">
      <c r="A492" s="16" t="s">
        <v>1434</v>
      </c>
      <c r="B492" s="16" t="s">
        <v>1435</v>
      </c>
      <c r="C492" s="10" t="s">
        <v>399</v>
      </c>
      <c r="D492" s="10" t="s">
        <v>1199</v>
      </c>
      <c r="E492" s="110" t="s">
        <v>554</v>
      </c>
      <c r="F492" s="110" t="s">
        <v>1799</v>
      </c>
      <c r="G492" s="110" t="s">
        <v>3762</v>
      </c>
      <c r="H492" s="25" t="s">
        <v>19</v>
      </c>
      <c r="I492" s="25" t="s">
        <v>1526</v>
      </c>
      <c r="J492" s="25" t="s">
        <v>2988</v>
      </c>
      <c r="K492" s="5" t="s">
        <v>2471</v>
      </c>
      <c r="L492" s="5"/>
      <c r="M492" s="41">
        <v>641.5</v>
      </c>
      <c r="N492" s="69">
        <v>545.29999999999995</v>
      </c>
      <c r="O492" s="24" t="s">
        <v>2053</v>
      </c>
      <c r="P492" s="215">
        <v>737.7</v>
      </c>
      <c r="Q492" s="218">
        <v>43101</v>
      </c>
      <c r="R492" s="218">
        <v>401768</v>
      </c>
    </row>
    <row r="493" spans="1:18" ht="25.35" customHeight="1">
      <c r="A493" s="10" t="s">
        <v>1431</v>
      </c>
      <c r="B493" s="10" t="s">
        <v>1433</v>
      </c>
      <c r="C493" s="10" t="s">
        <v>400</v>
      </c>
      <c r="D493" s="10"/>
      <c r="E493" s="206" t="s">
        <v>209</v>
      </c>
      <c r="F493" s="206" t="s">
        <v>1800</v>
      </c>
      <c r="G493" s="206" t="s">
        <v>3763</v>
      </c>
      <c r="H493" s="25"/>
      <c r="I493" s="25"/>
      <c r="J493" s="25"/>
      <c r="K493" s="5"/>
      <c r="L493" s="5"/>
      <c r="M493" s="41"/>
      <c r="N493" s="69"/>
      <c r="O493" s="24"/>
      <c r="P493" s="215"/>
      <c r="Q493" s="218">
        <v>43101</v>
      </c>
      <c r="R493" s="218">
        <v>401768</v>
      </c>
    </row>
    <row r="494" spans="1:18" ht="20.45" customHeight="1">
      <c r="A494" s="190" t="s">
        <v>1434</v>
      </c>
      <c r="B494" s="190" t="s">
        <v>1435</v>
      </c>
      <c r="C494" s="191" t="s">
        <v>400</v>
      </c>
      <c r="D494" s="191" t="s">
        <v>1200</v>
      </c>
      <c r="E494" s="25" t="s">
        <v>210</v>
      </c>
      <c r="F494" s="25" t="s">
        <v>1801</v>
      </c>
      <c r="G494" s="25" t="s">
        <v>3764</v>
      </c>
      <c r="H494" s="25" t="s">
        <v>2887</v>
      </c>
      <c r="I494" s="110" t="s">
        <v>2889</v>
      </c>
      <c r="J494" s="110" t="s">
        <v>3092</v>
      </c>
      <c r="K494" s="25" t="s">
        <v>2471</v>
      </c>
      <c r="L494" s="25"/>
      <c r="M494" s="192">
        <v>76.7</v>
      </c>
      <c r="N494" s="193">
        <v>65.2</v>
      </c>
      <c r="O494" s="194" t="s">
        <v>2053</v>
      </c>
      <c r="P494" s="195">
        <v>88.2</v>
      </c>
      <c r="Q494" s="230">
        <v>43101</v>
      </c>
      <c r="R494" s="230">
        <v>401768</v>
      </c>
    </row>
    <row r="495" spans="1:18" ht="25.35" customHeight="1">
      <c r="A495" s="190" t="s">
        <v>1434</v>
      </c>
      <c r="B495" s="190" t="s">
        <v>1435</v>
      </c>
      <c r="C495" s="191" t="s">
        <v>400</v>
      </c>
      <c r="D495" s="191" t="s">
        <v>1201</v>
      </c>
      <c r="E495" s="25" t="s">
        <v>211</v>
      </c>
      <c r="F495" s="25" t="s">
        <v>1807</v>
      </c>
      <c r="G495" s="25" t="s">
        <v>3765</v>
      </c>
      <c r="H495" s="25" t="s">
        <v>2887</v>
      </c>
      <c r="I495" s="110" t="s">
        <v>2889</v>
      </c>
      <c r="J495" s="110" t="s">
        <v>3092</v>
      </c>
      <c r="K495" s="25" t="s">
        <v>2471</v>
      </c>
      <c r="L495" s="25"/>
      <c r="M495" s="192">
        <v>55.8</v>
      </c>
      <c r="N495" s="193">
        <v>47.4</v>
      </c>
      <c r="O495" s="194" t="s">
        <v>2053</v>
      </c>
      <c r="P495" s="195">
        <v>64.2</v>
      </c>
      <c r="Q495" s="230">
        <v>43101</v>
      </c>
      <c r="R495" s="230">
        <v>401768</v>
      </c>
    </row>
    <row r="496" spans="1:18" ht="14.45" customHeight="1">
      <c r="A496" s="10" t="s">
        <v>1431</v>
      </c>
      <c r="B496" s="10" t="s">
        <v>1433</v>
      </c>
      <c r="C496" s="10" t="s">
        <v>401</v>
      </c>
      <c r="D496" s="10"/>
      <c r="E496" s="206" t="s">
        <v>212</v>
      </c>
      <c r="F496" s="206" t="s">
        <v>1791</v>
      </c>
      <c r="G496" s="206" t="s">
        <v>3766</v>
      </c>
      <c r="H496" s="25"/>
      <c r="I496" s="25"/>
      <c r="J496" s="25"/>
      <c r="K496" s="5"/>
      <c r="L496" s="5"/>
      <c r="M496" s="41"/>
      <c r="N496" s="69"/>
      <c r="O496" s="24"/>
      <c r="P496" s="215"/>
      <c r="Q496" s="218">
        <v>43101</v>
      </c>
      <c r="R496" s="218">
        <v>401768</v>
      </c>
    </row>
    <row r="497" spans="1:18" ht="14.45" customHeight="1">
      <c r="A497" s="16" t="s">
        <v>1434</v>
      </c>
      <c r="B497" s="16" t="s">
        <v>1435</v>
      </c>
      <c r="C497" s="191" t="s">
        <v>401</v>
      </c>
      <c r="D497" s="10" t="s">
        <v>1202</v>
      </c>
      <c r="E497" s="25" t="s">
        <v>213</v>
      </c>
      <c r="F497" s="25" t="s">
        <v>1802</v>
      </c>
      <c r="G497" s="25" t="s">
        <v>3767</v>
      </c>
      <c r="H497" s="25"/>
      <c r="I497" s="25"/>
      <c r="J497" s="25"/>
      <c r="K497" s="5" t="s">
        <v>2471</v>
      </c>
      <c r="L497" s="5"/>
      <c r="M497" s="41">
        <v>15.7</v>
      </c>
      <c r="N497" s="69">
        <v>13.3</v>
      </c>
      <c r="O497" s="24" t="s">
        <v>2053</v>
      </c>
      <c r="P497" s="215">
        <v>18.100000000000001</v>
      </c>
      <c r="Q497" s="218">
        <v>43101</v>
      </c>
      <c r="R497" s="218">
        <v>401768</v>
      </c>
    </row>
    <row r="498" spans="1:18" ht="25.35" customHeight="1">
      <c r="A498" s="16" t="s">
        <v>1434</v>
      </c>
      <c r="B498" s="16" t="s">
        <v>1435</v>
      </c>
      <c r="C498" s="191" t="s">
        <v>401</v>
      </c>
      <c r="D498" s="10" t="s">
        <v>1203</v>
      </c>
      <c r="E498" s="25" t="s">
        <v>214</v>
      </c>
      <c r="F498" s="25" t="s">
        <v>1803</v>
      </c>
      <c r="G498" s="25" t="s">
        <v>3768</v>
      </c>
      <c r="H498" s="110" t="s">
        <v>2557</v>
      </c>
      <c r="I498" s="110" t="s">
        <v>2316</v>
      </c>
      <c r="J498" s="110" t="s">
        <v>3769</v>
      </c>
      <c r="K498" s="5" t="s">
        <v>2471</v>
      </c>
      <c r="L498" s="5"/>
      <c r="M498" s="41">
        <v>10.5</v>
      </c>
      <c r="N498" s="69">
        <v>8.9</v>
      </c>
      <c r="O498" s="24" t="s">
        <v>2053</v>
      </c>
      <c r="P498" s="215">
        <v>12.1</v>
      </c>
      <c r="Q498" s="218">
        <v>43101</v>
      </c>
      <c r="R498" s="218">
        <v>401768</v>
      </c>
    </row>
    <row r="499" spans="1:18" ht="14.45" customHeight="1">
      <c r="A499" s="16" t="s">
        <v>1431</v>
      </c>
      <c r="B499" s="16" t="s">
        <v>1432</v>
      </c>
      <c r="C499" s="10" t="s">
        <v>402</v>
      </c>
      <c r="D499" s="10"/>
      <c r="E499" s="206" t="s">
        <v>215</v>
      </c>
      <c r="F499" s="206" t="s">
        <v>1792</v>
      </c>
      <c r="G499" s="206" t="s">
        <v>3770</v>
      </c>
      <c r="H499" s="25"/>
      <c r="I499" s="25"/>
      <c r="J499" s="25"/>
      <c r="K499" s="5"/>
      <c r="L499" s="5"/>
      <c r="M499" s="41"/>
      <c r="N499" s="69"/>
      <c r="O499" s="24"/>
      <c r="P499" s="215"/>
      <c r="Q499" s="218">
        <v>43101</v>
      </c>
      <c r="R499" s="218">
        <v>401768</v>
      </c>
    </row>
    <row r="500" spans="1:18" ht="14.45" customHeight="1">
      <c r="A500" s="10" t="s">
        <v>1431</v>
      </c>
      <c r="B500" s="10" t="s">
        <v>1433</v>
      </c>
      <c r="C500" s="10" t="s">
        <v>403</v>
      </c>
      <c r="D500" s="10"/>
      <c r="E500" s="206" t="s">
        <v>216</v>
      </c>
      <c r="F500" s="206" t="s">
        <v>1793</v>
      </c>
      <c r="G500" s="206" t="s">
        <v>3027</v>
      </c>
      <c r="H500" s="25"/>
      <c r="I500" s="25"/>
      <c r="J500" s="25"/>
      <c r="K500" s="5"/>
      <c r="L500" s="5"/>
      <c r="M500" s="41"/>
      <c r="N500" s="69"/>
      <c r="O500" s="24"/>
      <c r="P500" s="215"/>
      <c r="Q500" s="218">
        <v>43101</v>
      </c>
      <c r="R500" s="218">
        <v>401768</v>
      </c>
    </row>
    <row r="501" spans="1:18" ht="153" customHeight="1">
      <c r="A501" s="16" t="s">
        <v>1434</v>
      </c>
      <c r="B501" s="16" t="s">
        <v>1435</v>
      </c>
      <c r="C501" s="191" t="s">
        <v>403</v>
      </c>
      <c r="D501" s="10" t="s">
        <v>1204</v>
      </c>
      <c r="E501" s="110" t="s">
        <v>555</v>
      </c>
      <c r="F501" s="110" t="s">
        <v>1668</v>
      </c>
      <c r="G501" s="110" t="s">
        <v>3771</v>
      </c>
      <c r="H501" s="110" t="s">
        <v>2721</v>
      </c>
      <c r="I501" s="110" t="s">
        <v>2705</v>
      </c>
      <c r="J501" s="110" t="s">
        <v>3772</v>
      </c>
      <c r="K501" s="5" t="s">
        <v>2471</v>
      </c>
      <c r="L501" s="5"/>
      <c r="M501" s="41">
        <v>927.4</v>
      </c>
      <c r="N501" s="69">
        <v>788.3</v>
      </c>
      <c r="O501" s="24" t="s">
        <v>2053</v>
      </c>
      <c r="P501" s="215">
        <v>1066.5</v>
      </c>
      <c r="Q501" s="218">
        <v>43101</v>
      </c>
      <c r="R501" s="218">
        <v>401768</v>
      </c>
    </row>
    <row r="502" spans="1:18" ht="107.45" customHeight="1">
      <c r="A502" s="16" t="s">
        <v>1434</v>
      </c>
      <c r="B502" s="16" t="s">
        <v>1435</v>
      </c>
      <c r="C502" s="191" t="s">
        <v>403</v>
      </c>
      <c r="D502" s="10" t="s">
        <v>1205</v>
      </c>
      <c r="E502" s="110" t="s">
        <v>556</v>
      </c>
      <c r="F502" s="110" t="s">
        <v>1794</v>
      </c>
      <c r="G502" s="110" t="s">
        <v>3773</v>
      </c>
      <c r="H502" s="110" t="s">
        <v>2703</v>
      </c>
      <c r="I502" s="110" t="s">
        <v>2704</v>
      </c>
      <c r="J502" s="110" t="s">
        <v>3774</v>
      </c>
      <c r="K502" s="5" t="s">
        <v>2471</v>
      </c>
      <c r="L502" s="5"/>
      <c r="M502" s="41">
        <v>414.9</v>
      </c>
      <c r="N502" s="69">
        <v>352.7</v>
      </c>
      <c r="O502" s="24" t="s">
        <v>2053</v>
      </c>
      <c r="P502" s="215">
        <v>477.1</v>
      </c>
      <c r="Q502" s="218">
        <v>43101</v>
      </c>
      <c r="R502" s="218">
        <v>401768</v>
      </c>
    </row>
    <row r="503" spans="1:18" ht="14.45" customHeight="1">
      <c r="A503" s="10" t="s">
        <v>1431</v>
      </c>
      <c r="B503" s="10" t="s">
        <v>1433</v>
      </c>
      <c r="C503" s="10" t="s">
        <v>404</v>
      </c>
      <c r="D503" s="10"/>
      <c r="E503" s="206" t="s">
        <v>217</v>
      </c>
      <c r="F503" s="206" t="s">
        <v>1804</v>
      </c>
      <c r="G503" s="206" t="s">
        <v>3775</v>
      </c>
      <c r="H503" s="25"/>
      <c r="I503" s="25"/>
      <c r="J503" s="25"/>
      <c r="K503" s="5"/>
      <c r="L503" s="5"/>
      <c r="M503" s="41"/>
      <c r="N503" s="69"/>
      <c r="O503" s="24"/>
      <c r="P503" s="215"/>
      <c r="Q503" s="218">
        <v>43101</v>
      </c>
      <c r="R503" s="218">
        <v>401768</v>
      </c>
    </row>
    <row r="504" spans="1:18" ht="178.7" customHeight="1">
      <c r="A504" s="16" t="s">
        <v>1434</v>
      </c>
      <c r="B504" s="16" t="s">
        <v>1435</v>
      </c>
      <c r="C504" s="191" t="s">
        <v>404</v>
      </c>
      <c r="D504" s="10" t="s">
        <v>1206</v>
      </c>
      <c r="E504" s="110" t="s">
        <v>557</v>
      </c>
      <c r="F504" s="110" t="s">
        <v>2317</v>
      </c>
      <c r="G504" s="110" t="s">
        <v>3028</v>
      </c>
      <c r="H504" s="110" t="s">
        <v>2706</v>
      </c>
      <c r="I504" s="110" t="s">
        <v>2722</v>
      </c>
      <c r="J504" s="110" t="s">
        <v>3776</v>
      </c>
      <c r="K504" s="5" t="s">
        <v>2471</v>
      </c>
      <c r="L504" s="5"/>
      <c r="M504" s="41">
        <v>219.7</v>
      </c>
      <c r="N504" s="69">
        <v>186.7</v>
      </c>
      <c r="O504" s="24" t="s">
        <v>2053</v>
      </c>
      <c r="P504" s="215">
        <v>252.7</v>
      </c>
      <c r="Q504" s="218">
        <v>43101</v>
      </c>
      <c r="R504" s="218">
        <v>401768</v>
      </c>
    </row>
    <row r="505" spans="1:18" ht="238.7" customHeight="1">
      <c r="A505" s="16" t="s">
        <v>1434</v>
      </c>
      <c r="B505" s="16" t="s">
        <v>1435</v>
      </c>
      <c r="C505" s="191" t="s">
        <v>404</v>
      </c>
      <c r="D505" s="10" t="s">
        <v>1207</v>
      </c>
      <c r="E505" s="110" t="s">
        <v>649</v>
      </c>
      <c r="F505" s="110" t="s">
        <v>2318</v>
      </c>
      <c r="G505" s="110" t="s">
        <v>3777</v>
      </c>
      <c r="H505" s="110" t="s">
        <v>2709</v>
      </c>
      <c r="I505" s="110" t="s">
        <v>2707</v>
      </c>
      <c r="J505" s="110" t="s">
        <v>3778</v>
      </c>
      <c r="K505" s="5" t="s">
        <v>2471</v>
      </c>
      <c r="L505" s="5"/>
      <c r="M505" s="41">
        <v>530</v>
      </c>
      <c r="N505" s="69">
        <v>450.5</v>
      </c>
      <c r="O505" s="24" t="s">
        <v>2053</v>
      </c>
      <c r="P505" s="215">
        <v>609.5</v>
      </c>
      <c r="Q505" s="218">
        <v>43101</v>
      </c>
      <c r="R505" s="218">
        <v>401768</v>
      </c>
    </row>
    <row r="506" spans="1:18" ht="176.45" customHeight="1">
      <c r="A506" s="16" t="s">
        <v>1434</v>
      </c>
      <c r="B506" s="16" t="s">
        <v>1435</v>
      </c>
      <c r="C506" s="191" t="s">
        <v>404</v>
      </c>
      <c r="D506" s="10" t="s">
        <v>1208</v>
      </c>
      <c r="E506" s="110" t="s">
        <v>558</v>
      </c>
      <c r="F506" s="110" t="s">
        <v>1946</v>
      </c>
      <c r="G506" s="110" t="s">
        <v>3779</v>
      </c>
      <c r="H506" s="110" t="s">
        <v>2708</v>
      </c>
      <c r="I506" s="110" t="s">
        <v>2710</v>
      </c>
      <c r="J506" s="110" t="s">
        <v>3780</v>
      </c>
      <c r="K506" s="5" t="s">
        <v>2471</v>
      </c>
      <c r="L506" s="5"/>
      <c r="M506" s="41">
        <v>819.3</v>
      </c>
      <c r="N506" s="69">
        <v>696.4</v>
      </c>
      <c r="O506" s="24" t="s">
        <v>2053</v>
      </c>
      <c r="P506" s="215">
        <v>942.2</v>
      </c>
      <c r="Q506" s="218">
        <v>43101</v>
      </c>
      <c r="R506" s="218">
        <v>401768</v>
      </c>
    </row>
    <row r="507" spans="1:18" ht="14.45" customHeight="1">
      <c r="A507" s="10" t="s">
        <v>1431</v>
      </c>
      <c r="B507" s="10" t="s">
        <v>1433</v>
      </c>
      <c r="C507" s="10" t="s">
        <v>405</v>
      </c>
      <c r="D507" s="10"/>
      <c r="E507" s="206" t="s">
        <v>218</v>
      </c>
      <c r="F507" s="206" t="s">
        <v>1806</v>
      </c>
      <c r="G507" s="206" t="s">
        <v>3781</v>
      </c>
      <c r="H507" s="25"/>
      <c r="I507" s="25"/>
      <c r="J507" s="25"/>
      <c r="K507" s="5"/>
      <c r="L507" s="5"/>
      <c r="M507" s="41"/>
      <c r="N507" s="69"/>
      <c r="O507" s="24"/>
      <c r="P507" s="215"/>
      <c r="Q507" s="218">
        <v>43101</v>
      </c>
      <c r="R507" s="218">
        <v>401768</v>
      </c>
    </row>
    <row r="508" spans="1:18" ht="157.35" customHeight="1">
      <c r="A508" s="16" t="s">
        <v>1434</v>
      </c>
      <c r="B508" s="16" t="s">
        <v>1435</v>
      </c>
      <c r="C508" s="191" t="s">
        <v>405</v>
      </c>
      <c r="D508" s="10" t="s">
        <v>1209</v>
      </c>
      <c r="E508" s="25" t="s">
        <v>219</v>
      </c>
      <c r="F508" s="25" t="s">
        <v>1808</v>
      </c>
      <c r="G508" s="25" t="s">
        <v>3781</v>
      </c>
      <c r="H508" s="110" t="s">
        <v>2711</v>
      </c>
      <c r="I508" s="110" t="s">
        <v>2712</v>
      </c>
      <c r="J508" s="110" t="s">
        <v>3782</v>
      </c>
      <c r="K508" s="5" t="s">
        <v>2471</v>
      </c>
      <c r="L508" s="5"/>
      <c r="M508" s="41">
        <v>1087.8</v>
      </c>
      <c r="N508" s="69">
        <v>924.6</v>
      </c>
      <c r="O508" s="24" t="s">
        <v>2053</v>
      </c>
      <c r="P508" s="215">
        <v>1251</v>
      </c>
      <c r="Q508" s="218">
        <v>43101</v>
      </c>
      <c r="R508" s="218">
        <v>401768</v>
      </c>
    </row>
    <row r="509" spans="1:18" ht="14.45" customHeight="1">
      <c r="A509" s="10" t="s">
        <v>1431</v>
      </c>
      <c r="B509" s="10" t="s">
        <v>1433</v>
      </c>
      <c r="C509" s="10" t="s">
        <v>406</v>
      </c>
      <c r="D509" s="10"/>
      <c r="E509" s="206" t="s">
        <v>220</v>
      </c>
      <c r="F509" s="206" t="s">
        <v>2319</v>
      </c>
      <c r="G509" s="206" t="s">
        <v>3783</v>
      </c>
      <c r="H509" s="25"/>
      <c r="I509" s="25"/>
      <c r="J509" s="25"/>
      <c r="K509" s="5"/>
      <c r="L509" s="5"/>
      <c r="M509" s="41"/>
      <c r="N509" s="69"/>
      <c r="O509" s="24"/>
      <c r="P509" s="215"/>
      <c r="Q509" s="218">
        <v>43101</v>
      </c>
      <c r="R509" s="218">
        <v>401768</v>
      </c>
    </row>
    <row r="510" spans="1:18" ht="25.35" customHeight="1">
      <c r="A510" s="190" t="s">
        <v>1434</v>
      </c>
      <c r="B510" s="190" t="s">
        <v>1435</v>
      </c>
      <c r="C510" s="191" t="s">
        <v>406</v>
      </c>
      <c r="D510" s="191" t="s">
        <v>1210</v>
      </c>
      <c r="E510" s="110" t="s">
        <v>650</v>
      </c>
      <c r="F510" s="110" t="s">
        <v>2320</v>
      </c>
      <c r="G510" s="110" t="s">
        <v>3784</v>
      </c>
      <c r="H510" s="25" t="s">
        <v>2887</v>
      </c>
      <c r="I510" s="110" t="s">
        <v>2889</v>
      </c>
      <c r="J510" s="110" t="s">
        <v>3092</v>
      </c>
      <c r="K510" s="25" t="s">
        <v>2471</v>
      </c>
      <c r="L510" s="25"/>
      <c r="M510" s="192">
        <v>156.9</v>
      </c>
      <c r="N510" s="193">
        <v>133.4</v>
      </c>
      <c r="O510" s="194" t="s">
        <v>2053</v>
      </c>
      <c r="P510" s="195">
        <v>180.4</v>
      </c>
      <c r="Q510" s="230">
        <v>43101</v>
      </c>
      <c r="R510" s="230">
        <v>401768</v>
      </c>
    </row>
    <row r="511" spans="1:18" ht="37.700000000000003" customHeight="1">
      <c r="A511" s="16" t="s">
        <v>1434</v>
      </c>
      <c r="B511" s="16" t="s">
        <v>1435</v>
      </c>
      <c r="C511" s="191" t="s">
        <v>406</v>
      </c>
      <c r="D511" s="10" t="s">
        <v>1211</v>
      </c>
      <c r="E511" s="110" t="s">
        <v>1406</v>
      </c>
      <c r="F511" s="110" t="s">
        <v>2321</v>
      </c>
      <c r="G511" s="110" t="s">
        <v>3785</v>
      </c>
      <c r="H511" s="110" t="s">
        <v>688</v>
      </c>
      <c r="I511" s="110" t="s">
        <v>1809</v>
      </c>
      <c r="J511" s="110" t="s">
        <v>3786</v>
      </c>
      <c r="K511" s="5" t="s">
        <v>2471</v>
      </c>
      <c r="L511" s="5"/>
      <c r="M511" s="41">
        <v>156.9</v>
      </c>
      <c r="N511" s="69">
        <v>133.4</v>
      </c>
      <c r="O511" s="24" t="s">
        <v>2053</v>
      </c>
      <c r="P511" s="215">
        <v>180.4</v>
      </c>
      <c r="Q511" s="218">
        <v>43101</v>
      </c>
      <c r="R511" s="218">
        <v>401768</v>
      </c>
    </row>
    <row r="512" spans="1:18" ht="37.700000000000003" customHeight="1">
      <c r="A512" s="190" t="s">
        <v>1434</v>
      </c>
      <c r="B512" s="190" t="s">
        <v>1435</v>
      </c>
      <c r="C512" s="191" t="s">
        <v>406</v>
      </c>
      <c r="D512" s="191" t="s">
        <v>1212</v>
      </c>
      <c r="E512" s="39" t="s">
        <v>312</v>
      </c>
      <c r="F512" s="39" t="s">
        <v>2322</v>
      </c>
      <c r="G512" s="39" t="s">
        <v>3057</v>
      </c>
      <c r="H512" s="110"/>
      <c r="I512" s="110"/>
      <c r="J512" s="110"/>
      <c r="K512" s="25" t="s">
        <v>2471</v>
      </c>
      <c r="L512" s="25"/>
      <c r="M512" s="192">
        <v>80.2</v>
      </c>
      <c r="N512" s="193">
        <v>68.2</v>
      </c>
      <c r="O512" s="194" t="s">
        <v>2053</v>
      </c>
      <c r="P512" s="195">
        <v>92.2</v>
      </c>
      <c r="Q512" s="230">
        <v>43101</v>
      </c>
      <c r="R512" s="230">
        <v>401768</v>
      </c>
    </row>
    <row r="513" spans="1:18" ht="14.45" customHeight="1">
      <c r="A513" s="10" t="s">
        <v>1431</v>
      </c>
      <c r="B513" s="10" t="s">
        <v>1433</v>
      </c>
      <c r="C513" s="10" t="s">
        <v>407</v>
      </c>
      <c r="D513" s="10"/>
      <c r="E513" s="206" t="s">
        <v>1387</v>
      </c>
      <c r="F513" s="206" t="s">
        <v>1831</v>
      </c>
      <c r="G513" s="206" t="s">
        <v>3029</v>
      </c>
      <c r="H513" s="110"/>
      <c r="I513" s="110"/>
      <c r="J513" s="110"/>
      <c r="K513" s="5"/>
      <c r="L513" s="5"/>
      <c r="M513" s="41"/>
      <c r="N513" s="69"/>
      <c r="O513" s="24"/>
      <c r="P513" s="215"/>
      <c r="Q513" s="218">
        <v>43101</v>
      </c>
      <c r="R513" s="218">
        <v>401768</v>
      </c>
    </row>
    <row r="514" spans="1:18" ht="25.35" customHeight="1">
      <c r="A514" s="16" t="s">
        <v>1434</v>
      </c>
      <c r="B514" s="16" t="s">
        <v>1435</v>
      </c>
      <c r="C514" s="191" t="s">
        <v>407</v>
      </c>
      <c r="D514" s="10" t="s">
        <v>1213</v>
      </c>
      <c r="E514" s="25" t="s">
        <v>221</v>
      </c>
      <c r="F514" s="25" t="s">
        <v>2323</v>
      </c>
      <c r="G514" s="25" t="s">
        <v>3787</v>
      </c>
      <c r="H514" s="25" t="s">
        <v>19</v>
      </c>
      <c r="I514" s="25" t="s">
        <v>1526</v>
      </c>
      <c r="J514" s="25" t="s">
        <v>2988</v>
      </c>
      <c r="K514" s="5" t="s">
        <v>2471</v>
      </c>
      <c r="L514" s="52"/>
      <c r="M514" s="41">
        <v>142.9</v>
      </c>
      <c r="N514" s="69">
        <v>121.5</v>
      </c>
      <c r="O514" s="24" t="s">
        <v>2053</v>
      </c>
      <c r="P514" s="215">
        <v>164.3</v>
      </c>
      <c r="Q514" s="218">
        <v>43101</v>
      </c>
      <c r="R514" s="218">
        <v>401768</v>
      </c>
    </row>
    <row r="515" spans="1:18" ht="25.35" customHeight="1">
      <c r="A515" s="16" t="s">
        <v>1434</v>
      </c>
      <c r="B515" s="16" t="s">
        <v>1435</v>
      </c>
      <c r="C515" s="191" t="s">
        <v>407</v>
      </c>
      <c r="D515" s="10" t="s">
        <v>1214</v>
      </c>
      <c r="E515" s="25" t="s">
        <v>222</v>
      </c>
      <c r="F515" s="25" t="s">
        <v>2324</v>
      </c>
      <c r="G515" s="25" t="s">
        <v>3788</v>
      </c>
      <c r="H515" s="25" t="s">
        <v>19</v>
      </c>
      <c r="I515" s="25" t="s">
        <v>1526</v>
      </c>
      <c r="J515" s="25" t="s">
        <v>2988</v>
      </c>
      <c r="K515" s="5" t="s">
        <v>2471</v>
      </c>
      <c r="L515" s="5"/>
      <c r="M515" s="41">
        <v>97.6</v>
      </c>
      <c r="N515" s="69">
        <v>83</v>
      </c>
      <c r="O515" s="24" t="s">
        <v>2053</v>
      </c>
      <c r="P515" s="215">
        <v>112.2</v>
      </c>
      <c r="Q515" s="218">
        <v>43101</v>
      </c>
      <c r="R515" s="218">
        <v>401768</v>
      </c>
    </row>
    <row r="516" spans="1:18" ht="50.45" customHeight="1">
      <c r="A516" s="16" t="s">
        <v>1434</v>
      </c>
      <c r="B516" s="16" t="s">
        <v>1435</v>
      </c>
      <c r="C516" s="191" t="s">
        <v>407</v>
      </c>
      <c r="D516" s="10" t="s">
        <v>1215</v>
      </c>
      <c r="E516" s="25" t="s">
        <v>223</v>
      </c>
      <c r="F516" s="25" t="s">
        <v>2325</v>
      </c>
      <c r="G516" s="25" t="s">
        <v>3789</v>
      </c>
      <c r="H516" s="25" t="s">
        <v>295</v>
      </c>
      <c r="I516" s="25" t="s">
        <v>2326</v>
      </c>
      <c r="J516" s="25" t="s">
        <v>3790</v>
      </c>
      <c r="K516" s="5" t="s">
        <v>2471</v>
      </c>
      <c r="L516" s="5"/>
      <c r="M516" s="41">
        <v>209.2</v>
      </c>
      <c r="N516" s="69">
        <v>177.8</v>
      </c>
      <c r="O516" s="24" t="s">
        <v>2053</v>
      </c>
      <c r="P516" s="215">
        <v>240.6</v>
      </c>
      <c r="Q516" s="218">
        <v>43101</v>
      </c>
      <c r="R516" s="218">
        <v>401768</v>
      </c>
    </row>
    <row r="517" spans="1:18" ht="80.45" customHeight="1">
      <c r="A517" s="16" t="s">
        <v>1434</v>
      </c>
      <c r="B517" s="16" t="s">
        <v>1435</v>
      </c>
      <c r="C517" s="191" t="s">
        <v>407</v>
      </c>
      <c r="D517" s="10" t="s">
        <v>1216</v>
      </c>
      <c r="E517" s="25" t="s">
        <v>224</v>
      </c>
      <c r="F517" s="25" t="s">
        <v>1911</v>
      </c>
      <c r="G517" s="25" t="s">
        <v>3791</v>
      </c>
      <c r="H517" s="25" t="s">
        <v>2566</v>
      </c>
      <c r="I517" s="25" t="s">
        <v>2671</v>
      </c>
      <c r="J517" s="25" t="s">
        <v>3792</v>
      </c>
      <c r="K517" s="5" t="s">
        <v>2471</v>
      </c>
      <c r="L517" s="35"/>
      <c r="M517" s="41">
        <v>76.7</v>
      </c>
      <c r="N517" s="69">
        <v>65.2</v>
      </c>
      <c r="O517" s="24" t="s">
        <v>2053</v>
      </c>
      <c r="P517" s="215">
        <v>88.2</v>
      </c>
      <c r="Q517" s="218">
        <v>43101</v>
      </c>
      <c r="R517" s="218">
        <v>401768</v>
      </c>
    </row>
    <row r="518" spans="1:18" ht="80.45" customHeight="1">
      <c r="A518" s="16" t="s">
        <v>1434</v>
      </c>
      <c r="B518" s="16" t="s">
        <v>1435</v>
      </c>
      <c r="C518" s="191" t="s">
        <v>407</v>
      </c>
      <c r="D518" s="10" t="s">
        <v>1217</v>
      </c>
      <c r="E518" s="25" t="s">
        <v>225</v>
      </c>
      <c r="F518" s="25" t="s">
        <v>1811</v>
      </c>
      <c r="G518" s="25" t="s">
        <v>3793</v>
      </c>
      <c r="H518" s="25" t="s">
        <v>2567</v>
      </c>
      <c r="I518" s="25" t="s">
        <v>2671</v>
      </c>
      <c r="J518" s="25" t="s">
        <v>3794</v>
      </c>
      <c r="K518" s="5" t="s">
        <v>2471</v>
      </c>
      <c r="L518" s="35"/>
      <c r="M518" s="41">
        <v>31.4</v>
      </c>
      <c r="N518" s="69">
        <v>26.7</v>
      </c>
      <c r="O518" s="24" t="s">
        <v>2053</v>
      </c>
      <c r="P518" s="215">
        <v>36.1</v>
      </c>
      <c r="Q518" s="218">
        <v>43101</v>
      </c>
      <c r="R518" s="218">
        <v>401768</v>
      </c>
    </row>
    <row r="519" spans="1:18" ht="63" customHeight="1">
      <c r="A519" s="16" t="s">
        <v>1434</v>
      </c>
      <c r="B519" s="16" t="s">
        <v>1435</v>
      </c>
      <c r="C519" s="191" t="s">
        <v>407</v>
      </c>
      <c r="D519" s="10" t="s">
        <v>1218</v>
      </c>
      <c r="E519" s="25" t="s">
        <v>226</v>
      </c>
      <c r="F519" s="25" t="s">
        <v>3149</v>
      </c>
      <c r="G519" s="25" t="s">
        <v>3795</v>
      </c>
      <c r="H519" s="25" t="s">
        <v>2568</v>
      </c>
      <c r="I519" s="25" t="s">
        <v>2671</v>
      </c>
      <c r="J519" s="25" t="s">
        <v>3796</v>
      </c>
      <c r="K519" s="5" t="s">
        <v>2471</v>
      </c>
      <c r="L519" s="35"/>
      <c r="M519" s="41">
        <v>320.8</v>
      </c>
      <c r="N519" s="69">
        <v>272.7</v>
      </c>
      <c r="O519" s="24" t="s">
        <v>2053</v>
      </c>
      <c r="P519" s="215">
        <v>368.9</v>
      </c>
      <c r="Q519" s="218">
        <v>43101</v>
      </c>
      <c r="R519" s="218">
        <v>401768</v>
      </c>
    </row>
    <row r="520" spans="1:18" ht="63" customHeight="1">
      <c r="A520" s="16" t="s">
        <v>1434</v>
      </c>
      <c r="B520" s="16" t="s">
        <v>1435</v>
      </c>
      <c r="C520" s="191" t="s">
        <v>407</v>
      </c>
      <c r="D520" s="10" t="s">
        <v>1219</v>
      </c>
      <c r="E520" s="25" t="s">
        <v>227</v>
      </c>
      <c r="F520" s="25" t="s">
        <v>3150</v>
      </c>
      <c r="G520" s="25" t="s">
        <v>3797</v>
      </c>
      <c r="H520" s="25" t="s">
        <v>2569</v>
      </c>
      <c r="I520" s="25" t="s">
        <v>2671</v>
      </c>
      <c r="J520" s="25" t="s">
        <v>3798</v>
      </c>
      <c r="K520" s="5" t="s">
        <v>2471</v>
      </c>
      <c r="L520" s="35"/>
      <c r="M520" s="41">
        <v>122</v>
      </c>
      <c r="N520" s="69">
        <v>103.7</v>
      </c>
      <c r="O520" s="24" t="s">
        <v>2053</v>
      </c>
      <c r="P520" s="215">
        <v>140.30000000000001</v>
      </c>
      <c r="Q520" s="218">
        <v>43101</v>
      </c>
      <c r="R520" s="218">
        <v>401768</v>
      </c>
    </row>
    <row r="521" spans="1:18" ht="80.45" customHeight="1">
      <c r="A521" s="16" t="s">
        <v>1434</v>
      </c>
      <c r="B521" s="16" t="s">
        <v>1435</v>
      </c>
      <c r="C521" s="191" t="s">
        <v>407</v>
      </c>
      <c r="D521" s="10" t="s">
        <v>1220</v>
      </c>
      <c r="E521" s="25" t="s">
        <v>228</v>
      </c>
      <c r="F521" s="25" t="s">
        <v>1673</v>
      </c>
      <c r="G521" s="25" t="s">
        <v>3799</v>
      </c>
      <c r="H521" s="25" t="s">
        <v>2570</v>
      </c>
      <c r="I521" s="25" t="s">
        <v>2671</v>
      </c>
      <c r="J521" s="25" t="s">
        <v>3800</v>
      </c>
      <c r="K521" s="5" t="s">
        <v>2471</v>
      </c>
      <c r="L521" s="5"/>
      <c r="M521" s="41">
        <v>90.6</v>
      </c>
      <c r="N521" s="69">
        <v>77</v>
      </c>
      <c r="O521" s="24" t="s">
        <v>2053</v>
      </c>
      <c r="P521" s="215">
        <v>104.2</v>
      </c>
      <c r="Q521" s="218">
        <v>43101</v>
      </c>
      <c r="R521" s="218">
        <v>401768</v>
      </c>
    </row>
    <row r="522" spans="1:18" ht="79.7" customHeight="1">
      <c r="A522" s="16" t="s">
        <v>1434</v>
      </c>
      <c r="B522" s="16" t="s">
        <v>1435</v>
      </c>
      <c r="C522" s="191" t="s">
        <v>407</v>
      </c>
      <c r="D522" s="10" t="s">
        <v>1221</v>
      </c>
      <c r="E522" s="25" t="s">
        <v>229</v>
      </c>
      <c r="F522" s="25" t="s">
        <v>2327</v>
      </c>
      <c r="G522" s="25" t="s">
        <v>3030</v>
      </c>
      <c r="H522" s="25" t="s">
        <v>2571</v>
      </c>
      <c r="I522" s="25" t="s">
        <v>2671</v>
      </c>
      <c r="J522" s="25" t="s">
        <v>3801</v>
      </c>
      <c r="K522" s="5" t="s">
        <v>2471</v>
      </c>
      <c r="L522" s="5"/>
      <c r="M522" s="41">
        <v>41.8</v>
      </c>
      <c r="N522" s="69">
        <v>35.5</v>
      </c>
      <c r="O522" s="24" t="s">
        <v>2053</v>
      </c>
      <c r="P522" s="215">
        <v>48.1</v>
      </c>
      <c r="Q522" s="218">
        <v>43101</v>
      </c>
      <c r="R522" s="218">
        <v>401768</v>
      </c>
    </row>
    <row r="523" spans="1:18" ht="20.45" customHeight="1">
      <c r="A523" s="190" t="s">
        <v>1434</v>
      </c>
      <c r="B523" s="190" t="s">
        <v>1435</v>
      </c>
      <c r="C523" s="191" t="s">
        <v>407</v>
      </c>
      <c r="D523" s="191" t="s">
        <v>1222</v>
      </c>
      <c r="E523" s="110" t="s">
        <v>559</v>
      </c>
      <c r="F523" s="110" t="s">
        <v>1674</v>
      </c>
      <c r="G523" s="110" t="s">
        <v>3802</v>
      </c>
      <c r="H523" s="25" t="s">
        <v>2887</v>
      </c>
      <c r="I523" s="110" t="s">
        <v>2889</v>
      </c>
      <c r="J523" s="25" t="s">
        <v>3092</v>
      </c>
      <c r="K523" s="25" t="s">
        <v>2471</v>
      </c>
      <c r="L523" s="25"/>
      <c r="M523" s="192">
        <v>76.7</v>
      </c>
      <c r="N523" s="193">
        <v>65.2</v>
      </c>
      <c r="O523" s="194" t="s">
        <v>2053</v>
      </c>
      <c r="P523" s="195">
        <v>88.2</v>
      </c>
      <c r="Q523" s="230">
        <v>43101</v>
      </c>
      <c r="R523" s="230">
        <v>401768</v>
      </c>
    </row>
    <row r="524" spans="1:18" ht="14.45" customHeight="1">
      <c r="A524" s="16" t="s">
        <v>1434</v>
      </c>
      <c r="B524" s="16" t="s">
        <v>1435</v>
      </c>
      <c r="C524" s="191" t="s">
        <v>407</v>
      </c>
      <c r="D524" s="10" t="s">
        <v>1223</v>
      </c>
      <c r="E524" s="110" t="s">
        <v>560</v>
      </c>
      <c r="F524" s="110" t="s">
        <v>1675</v>
      </c>
      <c r="G524" s="110" t="s">
        <v>3803</v>
      </c>
      <c r="H524" s="25"/>
      <c r="I524" s="25"/>
      <c r="J524" s="25"/>
      <c r="K524" s="5" t="s">
        <v>2471</v>
      </c>
      <c r="L524" s="5"/>
      <c r="M524" s="41">
        <v>48.8</v>
      </c>
      <c r="N524" s="69">
        <v>41.5</v>
      </c>
      <c r="O524" s="24" t="s">
        <v>2053</v>
      </c>
      <c r="P524" s="215">
        <v>56.1</v>
      </c>
      <c r="Q524" s="218">
        <v>43101</v>
      </c>
      <c r="R524" s="218">
        <v>401768</v>
      </c>
    </row>
    <row r="525" spans="1:18" ht="14.45" customHeight="1">
      <c r="A525" s="10" t="s">
        <v>1431</v>
      </c>
      <c r="B525" s="10" t="s">
        <v>1433</v>
      </c>
      <c r="C525" s="10" t="s">
        <v>408</v>
      </c>
      <c r="D525" s="10"/>
      <c r="E525" s="206" t="s">
        <v>1389</v>
      </c>
      <c r="F525" s="206" t="s">
        <v>1669</v>
      </c>
      <c r="G525" s="206" t="s">
        <v>3031</v>
      </c>
      <c r="H525" s="25"/>
      <c r="I525" s="25"/>
      <c r="J525" s="25"/>
      <c r="K525" s="5"/>
      <c r="L525" s="5"/>
      <c r="M525" s="41"/>
      <c r="N525" s="69"/>
      <c r="O525" s="24"/>
      <c r="P525" s="215"/>
      <c r="Q525" s="218">
        <v>43101</v>
      </c>
      <c r="R525" s="218">
        <v>401768</v>
      </c>
    </row>
    <row r="526" spans="1:18" ht="25.35" customHeight="1">
      <c r="A526" s="16" t="s">
        <v>1434</v>
      </c>
      <c r="B526" s="16" t="s">
        <v>1435</v>
      </c>
      <c r="C526" s="191" t="s">
        <v>408</v>
      </c>
      <c r="D526" s="10" t="s">
        <v>1224</v>
      </c>
      <c r="E526" s="110" t="s">
        <v>561</v>
      </c>
      <c r="F526" s="110" t="s">
        <v>2328</v>
      </c>
      <c r="G526" s="110" t="s">
        <v>3804</v>
      </c>
      <c r="H526" s="25" t="s">
        <v>19</v>
      </c>
      <c r="I526" s="25" t="s">
        <v>1526</v>
      </c>
      <c r="J526" s="25" t="s">
        <v>2988</v>
      </c>
      <c r="K526" s="5" t="s">
        <v>2471</v>
      </c>
      <c r="L526" s="5"/>
      <c r="M526" s="41">
        <v>41.8</v>
      </c>
      <c r="N526" s="69">
        <v>35.5</v>
      </c>
      <c r="O526" s="24" t="s">
        <v>2053</v>
      </c>
      <c r="P526" s="215">
        <v>48.1</v>
      </c>
      <c r="Q526" s="218">
        <v>43101</v>
      </c>
      <c r="R526" s="218">
        <v>401768</v>
      </c>
    </row>
    <row r="527" spans="1:18" ht="25.35" customHeight="1">
      <c r="A527" s="16" t="s">
        <v>1434</v>
      </c>
      <c r="B527" s="16" t="s">
        <v>1435</v>
      </c>
      <c r="C527" s="191" t="s">
        <v>408</v>
      </c>
      <c r="D527" s="10" t="s">
        <v>1225</v>
      </c>
      <c r="E527" s="110" t="s">
        <v>562</v>
      </c>
      <c r="F527" s="110" t="s">
        <v>2329</v>
      </c>
      <c r="G527" s="110" t="s">
        <v>3805</v>
      </c>
      <c r="H527" s="25" t="s">
        <v>19</v>
      </c>
      <c r="I527" s="25" t="s">
        <v>1526</v>
      </c>
      <c r="J527" s="25" t="s">
        <v>2988</v>
      </c>
      <c r="K527" s="5" t="s">
        <v>2471</v>
      </c>
      <c r="L527" s="5"/>
      <c r="M527" s="41">
        <v>69.7</v>
      </c>
      <c r="N527" s="69">
        <v>59.2</v>
      </c>
      <c r="O527" s="24" t="s">
        <v>2053</v>
      </c>
      <c r="P527" s="215">
        <v>80.2</v>
      </c>
      <c r="Q527" s="218">
        <v>43101</v>
      </c>
      <c r="R527" s="218">
        <v>401768</v>
      </c>
    </row>
    <row r="528" spans="1:18" ht="75.599999999999994" customHeight="1">
      <c r="A528" s="16" t="s">
        <v>1434</v>
      </c>
      <c r="B528" s="16" t="s">
        <v>1435</v>
      </c>
      <c r="C528" s="191" t="s">
        <v>408</v>
      </c>
      <c r="D528" s="10" t="s">
        <v>1226</v>
      </c>
      <c r="E528" s="110" t="s">
        <v>563</v>
      </c>
      <c r="F528" s="110" t="s">
        <v>2330</v>
      </c>
      <c r="G528" s="110" t="s">
        <v>3806</v>
      </c>
      <c r="H528" s="110" t="s">
        <v>2558</v>
      </c>
      <c r="I528" s="110" t="s">
        <v>2331</v>
      </c>
      <c r="J528" s="110" t="s">
        <v>3807</v>
      </c>
      <c r="K528" s="5" t="s">
        <v>2471</v>
      </c>
      <c r="L528" s="5"/>
      <c r="M528" s="41">
        <v>174.3</v>
      </c>
      <c r="N528" s="69">
        <v>148.19999999999999</v>
      </c>
      <c r="O528" s="24" t="s">
        <v>2053</v>
      </c>
      <c r="P528" s="215">
        <v>200.4</v>
      </c>
      <c r="Q528" s="218">
        <v>43101</v>
      </c>
      <c r="R528" s="218">
        <v>401768</v>
      </c>
    </row>
    <row r="529" spans="1:18" ht="88.35" customHeight="1">
      <c r="A529" s="16" t="s">
        <v>1434</v>
      </c>
      <c r="B529" s="16" t="s">
        <v>1435</v>
      </c>
      <c r="C529" s="191" t="s">
        <v>408</v>
      </c>
      <c r="D529" s="10" t="s">
        <v>1227</v>
      </c>
      <c r="E529" s="110" t="s">
        <v>564</v>
      </c>
      <c r="F529" s="110" t="s">
        <v>2332</v>
      </c>
      <c r="G529" s="110" t="s">
        <v>3808</v>
      </c>
      <c r="H529" s="110" t="s">
        <v>2559</v>
      </c>
      <c r="I529" s="110" t="s">
        <v>2333</v>
      </c>
      <c r="J529" s="110" t="s">
        <v>3809</v>
      </c>
      <c r="K529" s="5" t="s">
        <v>2471</v>
      </c>
      <c r="L529" s="5"/>
      <c r="M529" s="41">
        <v>212.7</v>
      </c>
      <c r="N529" s="69">
        <v>180.8</v>
      </c>
      <c r="O529" s="24" t="s">
        <v>2053</v>
      </c>
      <c r="P529" s="215">
        <v>244.6</v>
      </c>
      <c r="Q529" s="218">
        <v>43101</v>
      </c>
      <c r="R529" s="218">
        <v>401768</v>
      </c>
    </row>
    <row r="530" spans="1:18" ht="50.45" customHeight="1">
      <c r="A530" s="16" t="s">
        <v>1434</v>
      </c>
      <c r="B530" s="16" t="s">
        <v>1435</v>
      </c>
      <c r="C530" s="191" t="s">
        <v>408</v>
      </c>
      <c r="D530" s="10" t="s">
        <v>1228</v>
      </c>
      <c r="E530" s="25" t="s">
        <v>743</v>
      </c>
      <c r="F530" s="25" t="s">
        <v>1671</v>
      </c>
      <c r="G530" s="25" t="s">
        <v>3810</v>
      </c>
      <c r="H530" s="25" t="s">
        <v>296</v>
      </c>
      <c r="I530" s="25" t="s">
        <v>1730</v>
      </c>
      <c r="J530" s="25" t="s">
        <v>3811</v>
      </c>
      <c r="K530" s="5" t="s">
        <v>2471</v>
      </c>
      <c r="L530" s="5"/>
      <c r="M530" s="41">
        <v>31.4</v>
      </c>
      <c r="N530" s="69">
        <v>26.7</v>
      </c>
      <c r="O530" s="24" t="s">
        <v>2053</v>
      </c>
      <c r="P530" s="215">
        <v>36.1</v>
      </c>
      <c r="Q530" s="218">
        <v>43101</v>
      </c>
      <c r="R530" s="218">
        <v>401768</v>
      </c>
    </row>
    <row r="531" spans="1:18" ht="50.45" customHeight="1">
      <c r="A531" s="16" t="s">
        <v>1434</v>
      </c>
      <c r="B531" s="16" t="s">
        <v>1435</v>
      </c>
      <c r="C531" s="191" t="s">
        <v>408</v>
      </c>
      <c r="D531" s="10" t="s">
        <v>1229</v>
      </c>
      <c r="E531" s="25" t="s">
        <v>744</v>
      </c>
      <c r="F531" s="25" t="s">
        <v>1942</v>
      </c>
      <c r="G531" s="25" t="s">
        <v>3812</v>
      </c>
      <c r="H531" s="25" t="s">
        <v>296</v>
      </c>
      <c r="I531" s="25" t="s">
        <v>1730</v>
      </c>
      <c r="J531" s="25" t="s">
        <v>3811</v>
      </c>
      <c r="K531" s="5" t="s">
        <v>2471</v>
      </c>
      <c r="L531" s="5"/>
      <c r="M531" s="41">
        <v>24.4</v>
      </c>
      <c r="N531" s="69">
        <v>20.7</v>
      </c>
      <c r="O531" s="24" t="s">
        <v>2053</v>
      </c>
      <c r="P531" s="215">
        <v>28.1</v>
      </c>
      <c r="Q531" s="218">
        <v>43101</v>
      </c>
      <c r="R531" s="218">
        <v>401768</v>
      </c>
    </row>
    <row r="532" spans="1:18" ht="25.35" customHeight="1">
      <c r="A532" s="16" t="s">
        <v>1434</v>
      </c>
      <c r="B532" s="16" t="s">
        <v>1435</v>
      </c>
      <c r="C532" s="191" t="s">
        <v>408</v>
      </c>
      <c r="D532" s="10" t="s">
        <v>1230</v>
      </c>
      <c r="E532" s="25" t="s">
        <v>313</v>
      </c>
      <c r="F532" s="25" t="s">
        <v>2334</v>
      </c>
      <c r="G532" s="25" t="s">
        <v>3813</v>
      </c>
      <c r="H532" s="110" t="s">
        <v>689</v>
      </c>
      <c r="I532" s="110" t="s">
        <v>2335</v>
      </c>
      <c r="J532" s="110" t="s">
        <v>3814</v>
      </c>
      <c r="K532" s="5" t="s">
        <v>2471</v>
      </c>
      <c r="L532" s="5"/>
      <c r="M532" s="41">
        <v>132.5</v>
      </c>
      <c r="N532" s="69">
        <v>112.6</v>
      </c>
      <c r="O532" s="24" t="s">
        <v>2053</v>
      </c>
      <c r="P532" s="215">
        <v>152.4</v>
      </c>
      <c r="Q532" s="218">
        <v>43101</v>
      </c>
      <c r="R532" s="218">
        <v>401768</v>
      </c>
    </row>
    <row r="533" spans="1:18" ht="14.45" customHeight="1">
      <c r="A533" s="10" t="s">
        <v>1431</v>
      </c>
      <c r="B533" s="10" t="s">
        <v>1433</v>
      </c>
      <c r="C533" s="10" t="s">
        <v>409</v>
      </c>
      <c r="D533" s="10"/>
      <c r="E533" s="206" t="s">
        <v>230</v>
      </c>
      <c r="F533" s="206" t="s">
        <v>1672</v>
      </c>
      <c r="G533" s="206" t="s">
        <v>3815</v>
      </c>
      <c r="H533" s="25"/>
      <c r="I533" s="25"/>
      <c r="J533" s="25"/>
      <c r="K533" s="5"/>
      <c r="L533" s="5"/>
      <c r="M533" s="41"/>
      <c r="N533" s="69"/>
      <c r="O533" s="24"/>
      <c r="P533" s="215"/>
      <c r="Q533" s="218">
        <v>43101</v>
      </c>
      <c r="R533" s="218">
        <v>401768</v>
      </c>
    </row>
    <row r="534" spans="1:18" ht="25.35" customHeight="1">
      <c r="A534" s="16" t="s">
        <v>1434</v>
      </c>
      <c r="B534" s="16" t="s">
        <v>1435</v>
      </c>
      <c r="C534" s="191" t="s">
        <v>409</v>
      </c>
      <c r="D534" s="10" t="s">
        <v>1231</v>
      </c>
      <c r="E534" s="110" t="s">
        <v>565</v>
      </c>
      <c r="F534" s="110" t="s">
        <v>2336</v>
      </c>
      <c r="G534" s="110" t="s">
        <v>3816</v>
      </c>
      <c r="H534" s="110" t="s">
        <v>19</v>
      </c>
      <c r="I534" s="110" t="s">
        <v>1526</v>
      </c>
      <c r="J534" s="110" t="s">
        <v>2988</v>
      </c>
      <c r="K534" s="5" t="s">
        <v>2471</v>
      </c>
      <c r="L534" s="52"/>
      <c r="M534" s="41">
        <v>258</v>
      </c>
      <c r="N534" s="69">
        <v>219.3</v>
      </c>
      <c r="O534" s="24" t="s">
        <v>2053</v>
      </c>
      <c r="P534" s="215">
        <v>296.7</v>
      </c>
      <c r="Q534" s="218">
        <v>43101</v>
      </c>
      <c r="R534" s="218">
        <v>401768</v>
      </c>
    </row>
    <row r="535" spans="1:18" ht="25.35" customHeight="1">
      <c r="A535" s="16" t="s">
        <v>1434</v>
      </c>
      <c r="B535" s="16" t="s">
        <v>1435</v>
      </c>
      <c r="C535" s="191" t="s">
        <v>409</v>
      </c>
      <c r="D535" s="10" t="s">
        <v>1232</v>
      </c>
      <c r="E535" s="110" t="s">
        <v>566</v>
      </c>
      <c r="F535" s="110" t="s">
        <v>2337</v>
      </c>
      <c r="G535" s="110" t="s">
        <v>3817</v>
      </c>
      <c r="H535" s="110" t="s">
        <v>19</v>
      </c>
      <c r="I535" s="110" t="s">
        <v>1526</v>
      </c>
      <c r="J535" s="110" t="s">
        <v>2988</v>
      </c>
      <c r="K535" s="5" t="s">
        <v>2471</v>
      </c>
      <c r="L535" s="52"/>
      <c r="M535" s="41">
        <v>146.4</v>
      </c>
      <c r="N535" s="69">
        <v>124.4</v>
      </c>
      <c r="O535" s="24" t="s">
        <v>2053</v>
      </c>
      <c r="P535" s="215">
        <v>168.4</v>
      </c>
      <c r="Q535" s="218">
        <v>43101</v>
      </c>
      <c r="R535" s="218">
        <v>401768</v>
      </c>
    </row>
    <row r="536" spans="1:18" ht="25.5">
      <c r="A536" s="16" t="s">
        <v>1434</v>
      </c>
      <c r="B536" s="16" t="s">
        <v>1435</v>
      </c>
      <c r="C536" s="191" t="s">
        <v>409</v>
      </c>
      <c r="D536" s="10" t="s">
        <v>1233</v>
      </c>
      <c r="E536" s="110" t="s">
        <v>567</v>
      </c>
      <c r="F536" s="110" t="s">
        <v>2338</v>
      </c>
      <c r="G536" s="110" t="s">
        <v>3818</v>
      </c>
      <c r="H536" s="25"/>
      <c r="I536" s="25"/>
      <c r="J536" s="25"/>
      <c r="K536" s="5" t="s">
        <v>2471</v>
      </c>
      <c r="L536" s="52"/>
      <c r="M536" s="41">
        <v>177.8</v>
      </c>
      <c r="N536" s="69">
        <v>151.1</v>
      </c>
      <c r="O536" s="24" t="s">
        <v>2053</v>
      </c>
      <c r="P536" s="215">
        <v>204.5</v>
      </c>
      <c r="Q536" s="218">
        <v>43101</v>
      </c>
      <c r="R536" s="218">
        <v>401768</v>
      </c>
    </row>
    <row r="537" spans="1:18" ht="25.5">
      <c r="A537" s="16" t="s">
        <v>1434</v>
      </c>
      <c r="B537" s="16" t="s">
        <v>1435</v>
      </c>
      <c r="C537" s="191" t="s">
        <v>409</v>
      </c>
      <c r="D537" s="10" t="s">
        <v>1234</v>
      </c>
      <c r="E537" s="110" t="s">
        <v>568</v>
      </c>
      <c r="F537" s="110" t="s">
        <v>2339</v>
      </c>
      <c r="G537" s="110" t="s">
        <v>3819</v>
      </c>
      <c r="H537" s="25"/>
      <c r="I537" s="25"/>
      <c r="J537" s="25"/>
      <c r="K537" s="5" t="s">
        <v>2471</v>
      </c>
      <c r="L537" s="52"/>
      <c r="M537" s="41">
        <v>153.4</v>
      </c>
      <c r="N537" s="69">
        <v>130.4</v>
      </c>
      <c r="O537" s="24" t="s">
        <v>2053</v>
      </c>
      <c r="P537" s="215">
        <v>176.4</v>
      </c>
      <c r="Q537" s="218">
        <v>43101</v>
      </c>
      <c r="R537" s="218">
        <v>401768</v>
      </c>
    </row>
    <row r="538" spans="1:18" ht="37.700000000000003" customHeight="1">
      <c r="A538" s="10" t="s">
        <v>1431</v>
      </c>
      <c r="B538" s="10" t="s">
        <v>1433</v>
      </c>
      <c r="C538" s="10" t="s">
        <v>410</v>
      </c>
      <c r="D538" s="10"/>
      <c r="E538" s="206" t="s">
        <v>745</v>
      </c>
      <c r="F538" s="206" t="s">
        <v>1670</v>
      </c>
      <c r="G538" s="206" t="s">
        <v>3820</v>
      </c>
      <c r="H538" s="25"/>
      <c r="I538" s="25"/>
      <c r="J538" s="25"/>
      <c r="K538" s="5"/>
      <c r="L538" s="5"/>
      <c r="M538" s="41"/>
      <c r="N538" s="69"/>
      <c r="O538" s="24"/>
      <c r="P538" s="215"/>
      <c r="Q538" s="218">
        <v>43101</v>
      </c>
      <c r="R538" s="218">
        <v>401768</v>
      </c>
    </row>
    <row r="539" spans="1:18" ht="25.35" customHeight="1">
      <c r="A539" s="16" t="s">
        <v>1434</v>
      </c>
      <c r="B539" s="16" t="s">
        <v>1435</v>
      </c>
      <c r="C539" s="191" t="s">
        <v>410</v>
      </c>
      <c r="D539" s="10" t="s">
        <v>1235</v>
      </c>
      <c r="E539" s="110" t="s">
        <v>231</v>
      </c>
      <c r="F539" s="110" t="s">
        <v>2340</v>
      </c>
      <c r="G539" s="110" t="s">
        <v>3821</v>
      </c>
      <c r="H539" s="25"/>
      <c r="I539" s="25"/>
      <c r="J539" s="25"/>
      <c r="K539" s="5" t="s">
        <v>2471</v>
      </c>
      <c r="L539" s="5"/>
      <c r="M539" s="41">
        <v>160.4</v>
      </c>
      <c r="N539" s="69">
        <v>136.30000000000001</v>
      </c>
      <c r="O539" s="24" t="s">
        <v>2053</v>
      </c>
      <c r="P539" s="215">
        <v>184.5</v>
      </c>
      <c r="Q539" s="218">
        <v>43101</v>
      </c>
      <c r="R539" s="218">
        <v>401768</v>
      </c>
    </row>
    <row r="540" spans="1:18" ht="37.700000000000003" customHeight="1">
      <c r="A540" s="16" t="s">
        <v>1434</v>
      </c>
      <c r="B540" s="16" t="s">
        <v>1435</v>
      </c>
      <c r="C540" s="191" t="s">
        <v>410</v>
      </c>
      <c r="D540" s="10" t="s">
        <v>1236</v>
      </c>
      <c r="E540" s="110" t="s">
        <v>569</v>
      </c>
      <c r="F540" s="110" t="s">
        <v>2341</v>
      </c>
      <c r="G540" s="110" t="s">
        <v>3822</v>
      </c>
      <c r="H540" s="25"/>
      <c r="I540" s="25"/>
      <c r="J540" s="25"/>
      <c r="K540" s="5" t="s">
        <v>2471</v>
      </c>
      <c r="L540" s="5"/>
      <c r="M540" s="41">
        <v>240.6</v>
      </c>
      <c r="N540" s="69">
        <v>204.5</v>
      </c>
      <c r="O540" s="24" t="s">
        <v>2053</v>
      </c>
      <c r="P540" s="215">
        <v>276.7</v>
      </c>
      <c r="Q540" s="218">
        <v>43101</v>
      </c>
      <c r="R540" s="218">
        <v>401768</v>
      </c>
    </row>
    <row r="541" spans="1:18" ht="340.35" customHeight="1">
      <c r="A541" s="16" t="s">
        <v>1431</v>
      </c>
      <c r="B541" s="16" t="s">
        <v>1432</v>
      </c>
      <c r="C541" s="10" t="s">
        <v>309</v>
      </c>
      <c r="D541" s="10"/>
      <c r="E541" s="206" t="s">
        <v>232</v>
      </c>
      <c r="F541" s="206" t="s">
        <v>1676</v>
      </c>
      <c r="G541" s="206" t="s">
        <v>3823</v>
      </c>
      <c r="H541" s="110" t="s">
        <v>2713</v>
      </c>
      <c r="I541" s="110" t="s">
        <v>2723</v>
      </c>
      <c r="J541" s="110" t="s">
        <v>3824</v>
      </c>
      <c r="K541" s="5"/>
      <c r="L541" s="5"/>
      <c r="M541" s="41"/>
      <c r="N541" s="69"/>
      <c r="O541" s="24"/>
      <c r="P541" s="215"/>
      <c r="Q541" s="218">
        <v>43101</v>
      </c>
      <c r="R541" s="218">
        <v>401768</v>
      </c>
    </row>
    <row r="542" spans="1:18" ht="14.45" customHeight="1">
      <c r="A542" s="10" t="s">
        <v>1431</v>
      </c>
      <c r="B542" s="10" t="s">
        <v>1433</v>
      </c>
      <c r="C542" s="10" t="s">
        <v>411</v>
      </c>
      <c r="D542" s="10"/>
      <c r="E542" s="206" t="s">
        <v>233</v>
      </c>
      <c r="F542" s="206" t="s">
        <v>1677</v>
      </c>
      <c r="G542" s="206" t="s">
        <v>3825</v>
      </c>
      <c r="H542" s="25"/>
      <c r="I542" s="25"/>
      <c r="J542" s="25"/>
      <c r="K542" s="5"/>
      <c r="L542" s="5"/>
      <c r="M542" s="41"/>
      <c r="N542" s="69"/>
      <c r="O542" s="24"/>
      <c r="P542" s="215"/>
      <c r="Q542" s="218">
        <v>43101</v>
      </c>
      <c r="R542" s="218">
        <v>401768</v>
      </c>
    </row>
    <row r="543" spans="1:18" ht="25.35" customHeight="1">
      <c r="A543" s="16" t="s">
        <v>1434</v>
      </c>
      <c r="B543" s="16" t="s">
        <v>1435</v>
      </c>
      <c r="C543" s="191" t="s">
        <v>411</v>
      </c>
      <c r="D543" s="10" t="s">
        <v>1237</v>
      </c>
      <c r="E543" s="110" t="s">
        <v>234</v>
      </c>
      <c r="F543" s="110" t="s">
        <v>1678</v>
      </c>
      <c r="G543" s="110" t="s">
        <v>3826</v>
      </c>
      <c r="H543" s="110" t="s">
        <v>19</v>
      </c>
      <c r="I543" s="110" t="s">
        <v>1526</v>
      </c>
      <c r="J543" s="110" t="s">
        <v>2988</v>
      </c>
      <c r="K543" s="5" t="s">
        <v>2471</v>
      </c>
      <c r="L543" s="5"/>
      <c r="M543" s="41">
        <v>453.2</v>
      </c>
      <c r="N543" s="69">
        <v>385.2</v>
      </c>
      <c r="O543" s="24" t="s">
        <v>2053</v>
      </c>
      <c r="P543" s="215">
        <v>521.20000000000005</v>
      </c>
      <c r="Q543" s="218">
        <v>43101</v>
      </c>
      <c r="R543" s="218">
        <v>401768</v>
      </c>
    </row>
    <row r="544" spans="1:18" ht="63" customHeight="1">
      <c r="A544" s="16" t="s">
        <v>1434</v>
      </c>
      <c r="B544" s="16" t="s">
        <v>1435</v>
      </c>
      <c r="C544" s="191" t="s">
        <v>411</v>
      </c>
      <c r="D544" s="10" t="s">
        <v>1372</v>
      </c>
      <c r="E544" s="110" t="s">
        <v>662</v>
      </c>
      <c r="F544" s="110" t="s">
        <v>2342</v>
      </c>
      <c r="G544" s="110" t="s">
        <v>3827</v>
      </c>
      <c r="H544" s="110" t="s">
        <v>2022</v>
      </c>
      <c r="I544" s="110" t="s">
        <v>2343</v>
      </c>
      <c r="J544" s="110" t="s">
        <v>3828</v>
      </c>
      <c r="K544" s="5" t="s">
        <v>2471</v>
      </c>
      <c r="L544" s="223"/>
      <c r="M544" s="41">
        <v>453.2</v>
      </c>
      <c r="N544" s="69">
        <v>385.2</v>
      </c>
      <c r="O544" s="24" t="s">
        <v>2053</v>
      </c>
      <c r="P544" s="215">
        <v>521.20000000000005</v>
      </c>
      <c r="Q544" s="218">
        <v>43101</v>
      </c>
      <c r="R544" s="218">
        <v>401768</v>
      </c>
    </row>
    <row r="545" spans="1:18" ht="138.6" customHeight="1">
      <c r="A545" s="16" t="s">
        <v>1434</v>
      </c>
      <c r="B545" s="16" t="s">
        <v>1435</v>
      </c>
      <c r="C545" s="191" t="s">
        <v>411</v>
      </c>
      <c r="D545" s="10" t="s">
        <v>1238</v>
      </c>
      <c r="E545" s="110" t="s">
        <v>651</v>
      </c>
      <c r="F545" s="110" t="s">
        <v>2344</v>
      </c>
      <c r="G545" s="110" t="s">
        <v>3123</v>
      </c>
      <c r="H545" s="110" t="s">
        <v>2714</v>
      </c>
      <c r="I545" s="110" t="s">
        <v>2345</v>
      </c>
      <c r="J545" s="110" t="s">
        <v>3829</v>
      </c>
      <c r="K545" s="5" t="s">
        <v>2471</v>
      </c>
      <c r="L545" s="5"/>
      <c r="M545" s="41">
        <v>770.5</v>
      </c>
      <c r="N545" s="69">
        <v>654.9</v>
      </c>
      <c r="O545" s="24" t="s">
        <v>2053</v>
      </c>
      <c r="P545" s="215">
        <v>886.1</v>
      </c>
      <c r="Q545" s="218">
        <v>43101</v>
      </c>
      <c r="R545" s="218">
        <v>401768</v>
      </c>
    </row>
    <row r="546" spans="1:18" ht="63" customHeight="1">
      <c r="A546" s="16" t="s">
        <v>1434</v>
      </c>
      <c r="B546" s="16" t="s">
        <v>1435</v>
      </c>
      <c r="C546" s="191" t="s">
        <v>411</v>
      </c>
      <c r="D546" s="10" t="s">
        <v>1239</v>
      </c>
      <c r="E546" s="110" t="s">
        <v>570</v>
      </c>
      <c r="F546" s="110" t="s">
        <v>1680</v>
      </c>
      <c r="G546" s="110" t="s">
        <v>3830</v>
      </c>
      <c r="H546" s="110" t="s">
        <v>690</v>
      </c>
      <c r="I546" s="110" t="s">
        <v>1966</v>
      </c>
      <c r="J546" s="110" t="s">
        <v>3831</v>
      </c>
      <c r="K546" s="5" t="s">
        <v>2471</v>
      </c>
      <c r="L546" s="5"/>
      <c r="M546" s="41">
        <v>652</v>
      </c>
      <c r="N546" s="69">
        <v>554.20000000000005</v>
      </c>
      <c r="O546" s="24" t="s">
        <v>2053</v>
      </c>
      <c r="P546" s="215">
        <v>749.8</v>
      </c>
      <c r="Q546" s="218">
        <v>43101</v>
      </c>
      <c r="R546" s="218">
        <v>401768</v>
      </c>
    </row>
    <row r="547" spans="1:18" ht="25.35" customHeight="1">
      <c r="A547" s="16" t="s">
        <v>1434</v>
      </c>
      <c r="B547" s="16" t="s">
        <v>1435</v>
      </c>
      <c r="C547" s="191" t="s">
        <v>411</v>
      </c>
      <c r="D547" s="10" t="s">
        <v>1373</v>
      </c>
      <c r="E547" s="110" t="s">
        <v>87</v>
      </c>
      <c r="F547" s="110" t="s">
        <v>1681</v>
      </c>
      <c r="G547" s="110" t="s">
        <v>3832</v>
      </c>
      <c r="H547" s="25" t="s">
        <v>19</v>
      </c>
      <c r="I547" s="25" t="s">
        <v>1526</v>
      </c>
      <c r="J547" s="25" t="s">
        <v>2988</v>
      </c>
      <c r="K547" s="5" t="s">
        <v>2471</v>
      </c>
      <c r="L547" s="5"/>
      <c r="M547" s="41">
        <v>652</v>
      </c>
      <c r="N547" s="69">
        <v>554.20000000000005</v>
      </c>
      <c r="O547" s="24" t="s">
        <v>2053</v>
      </c>
      <c r="P547" s="215">
        <v>749.8</v>
      </c>
      <c r="Q547" s="218">
        <v>43101</v>
      </c>
      <c r="R547" s="218">
        <v>401768</v>
      </c>
    </row>
    <row r="548" spans="1:18" ht="75.599999999999994" customHeight="1">
      <c r="A548" s="16" t="s">
        <v>1434</v>
      </c>
      <c r="B548" s="16" t="s">
        <v>1435</v>
      </c>
      <c r="C548" s="191" t="s">
        <v>411</v>
      </c>
      <c r="D548" s="10" t="s">
        <v>1240</v>
      </c>
      <c r="E548" s="110" t="s">
        <v>235</v>
      </c>
      <c r="F548" s="110" t="s">
        <v>1682</v>
      </c>
      <c r="G548" s="110" t="s">
        <v>3833</v>
      </c>
      <c r="H548" s="110" t="s">
        <v>2725</v>
      </c>
      <c r="I548" s="110" t="s">
        <v>2726</v>
      </c>
      <c r="J548" s="110" t="s">
        <v>3834</v>
      </c>
      <c r="K548" s="5" t="s">
        <v>2471</v>
      </c>
      <c r="L548" s="5"/>
      <c r="M548" s="41">
        <v>836.8</v>
      </c>
      <c r="N548" s="69">
        <v>711.3</v>
      </c>
      <c r="O548" s="24" t="s">
        <v>2053</v>
      </c>
      <c r="P548" s="215">
        <v>962.3</v>
      </c>
      <c r="Q548" s="218">
        <v>43101</v>
      </c>
      <c r="R548" s="218">
        <v>401768</v>
      </c>
    </row>
    <row r="549" spans="1:18" ht="14.45" customHeight="1">
      <c r="A549" s="10" t="s">
        <v>1431</v>
      </c>
      <c r="B549" s="10" t="s">
        <v>1433</v>
      </c>
      <c r="C549" s="10" t="s">
        <v>412</v>
      </c>
      <c r="D549" s="10"/>
      <c r="E549" s="206" t="s">
        <v>746</v>
      </c>
      <c r="F549" s="206" t="s">
        <v>1683</v>
      </c>
      <c r="G549" s="206" t="s">
        <v>3835</v>
      </c>
      <c r="H549" s="25"/>
      <c r="I549" s="25"/>
      <c r="J549" s="25"/>
      <c r="K549" s="5"/>
      <c r="L549" s="5"/>
      <c r="M549" s="41"/>
      <c r="N549" s="69"/>
      <c r="O549" s="24"/>
      <c r="P549" s="215"/>
      <c r="Q549" s="218">
        <v>43101</v>
      </c>
      <c r="R549" s="218">
        <v>401768</v>
      </c>
    </row>
    <row r="550" spans="1:18" ht="25.35" customHeight="1">
      <c r="A550" s="16" t="s">
        <v>1434</v>
      </c>
      <c r="B550" s="16" t="s">
        <v>1435</v>
      </c>
      <c r="C550" s="191" t="s">
        <v>412</v>
      </c>
      <c r="D550" s="10" t="s">
        <v>1241</v>
      </c>
      <c r="E550" s="110" t="s">
        <v>571</v>
      </c>
      <c r="F550" s="110" t="s">
        <v>2433</v>
      </c>
      <c r="G550" s="110" t="s">
        <v>3836</v>
      </c>
      <c r="H550" s="25" t="s">
        <v>19</v>
      </c>
      <c r="I550" s="25" t="s">
        <v>1526</v>
      </c>
      <c r="J550" s="25" t="s">
        <v>2988</v>
      </c>
      <c r="K550" s="5" t="s">
        <v>2471</v>
      </c>
      <c r="L550" s="5"/>
      <c r="M550" s="41">
        <v>104.6</v>
      </c>
      <c r="N550" s="69">
        <v>88.9</v>
      </c>
      <c r="O550" s="24" t="s">
        <v>2053</v>
      </c>
      <c r="P550" s="215">
        <v>120.3</v>
      </c>
      <c r="Q550" s="218">
        <v>43101</v>
      </c>
      <c r="R550" s="218">
        <v>401768</v>
      </c>
    </row>
    <row r="551" spans="1:18" ht="25.35" customHeight="1">
      <c r="A551" s="16" t="s">
        <v>1434</v>
      </c>
      <c r="B551" s="16" t="s">
        <v>1435</v>
      </c>
      <c r="C551" s="191" t="s">
        <v>412</v>
      </c>
      <c r="D551" s="10" t="s">
        <v>1242</v>
      </c>
      <c r="E551" s="110" t="s">
        <v>572</v>
      </c>
      <c r="F551" s="110" t="s">
        <v>2434</v>
      </c>
      <c r="G551" s="110" t="s">
        <v>3837</v>
      </c>
      <c r="H551" s="25" t="s">
        <v>19</v>
      </c>
      <c r="I551" s="25" t="s">
        <v>1526</v>
      </c>
      <c r="J551" s="25" t="s">
        <v>2988</v>
      </c>
      <c r="K551" s="5" t="s">
        <v>2471</v>
      </c>
      <c r="L551" s="5"/>
      <c r="M551" s="41">
        <v>191.8</v>
      </c>
      <c r="N551" s="69">
        <v>163</v>
      </c>
      <c r="O551" s="24" t="s">
        <v>2053</v>
      </c>
      <c r="P551" s="215">
        <v>220.6</v>
      </c>
      <c r="Q551" s="218">
        <v>43101</v>
      </c>
      <c r="R551" s="218">
        <v>401768</v>
      </c>
    </row>
    <row r="552" spans="1:18" ht="37.700000000000003" customHeight="1">
      <c r="A552" s="16" t="s">
        <v>1434</v>
      </c>
      <c r="B552" s="16" t="s">
        <v>1435</v>
      </c>
      <c r="C552" s="191" t="s">
        <v>412</v>
      </c>
      <c r="D552" s="10" t="s">
        <v>1243</v>
      </c>
      <c r="E552" s="110" t="s">
        <v>573</v>
      </c>
      <c r="F552" s="110" t="s">
        <v>2435</v>
      </c>
      <c r="G552" s="110" t="s">
        <v>3838</v>
      </c>
      <c r="H552" s="110" t="s">
        <v>691</v>
      </c>
      <c r="I552" s="110" t="s">
        <v>1684</v>
      </c>
      <c r="J552" s="110" t="s">
        <v>3839</v>
      </c>
      <c r="K552" s="5" t="s">
        <v>2471</v>
      </c>
      <c r="L552" s="5"/>
      <c r="M552" s="41">
        <v>338.2</v>
      </c>
      <c r="N552" s="69">
        <v>287.5</v>
      </c>
      <c r="O552" s="24" t="s">
        <v>2053</v>
      </c>
      <c r="P552" s="215">
        <v>388.9</v>
      </c>
      <c r="Q552" s="218">
        <v>43101</v>
      </c>
      <c r="R552" s="218">
        <v>401768</v>
      </c>
    </row>
    <row r="553" spans="1:18" ht="14.45" customHeight="1">
      <c r="A553" s="10" t="s">
        <v>1431</v>
      </c>
      <c r="B553" s="10" t="s">
        <v>1433</v>
      </c>
      <c r="C553" s="10" t="s">
        <v>413</v>
      </c>
      <c r="D553" s="10"/>
      <c r="E553" s="206" t="s">
        <v>747</v>
      </c>
      <c r="F553" s="206" t="s">
        <v>1685</v>
      </c>
      <c r="G553" s="206" t="s">
        <v>3840</v>
      </c>
      <c r="H553" s="25"/>
      <c r="I553" s="25"/>
      <c r="J553" s="25"/>
      <c r="K553" s="5"/>
      <c r="L553" s="5"/>
      <c r="M553" s="41"/>
      <c r="N553" s="69"/>
      <c r="O553" s="24"/>
      <c r="P553" s="215"/>
      <c r="Q553" s="218">
        <v>43101</v>
      </c>
      <c r="R553" s="218">
        <v>401768</v>
      </c>
    </row>
    <row r="554" spans="1:18" ht="25.35" customHeight="1">
      <c r="A554" s="16" t="s">
        <v>1434</v>
      </c>
      <c r="B554" s="16" t="s">
        <v>1435</v>
      </c>
      <c r="C554" s="191" t="s">
        <v>413</v>
      </c>
      <c r="D554" s="10" t="s">
        <v>1244</v>
      </c>
      <c r="E554" s="110" t="s">
        <v>574</v>
      </c>
      <c r="F554" s="110" t="s">
        <v>1943</v>
      </c>
      <c r="G554" s="110" t="s">
        <v>3841</v>
      </c>
      <c r="H554" s="25" t="s">
        <v>19</v>
      </c>
      <c r="I554" s="25" t="s">
        <v>1526</v>
      </c>
      <c r="J554" s="25" t="s">
        <v>2988</v>
      </c>
      <c r="K554" s="5" t="s">
        <v>2471</v>
      </c>
      <c r="L554" s="5"/>
      <c r="M554" s="41">
        <v>732.2</v>
      </c>
      <c r="N554" s="69">
        <v>622.4</v>
      </c>
      <c r="O554" s="24" t="s">
        <v>2053</v>
      </c>
      <c r="P554" s="215">
        <v>842</v>
      </c>
      <c r="Q554" s="218">
        <v>43101</v>
      </c>
      <c r="R554" s="218">
        <v>401768</v>
      </c>
    </row>
    <row r="555" spans="1:18" ht="37.700000000000003" customHeight="1">
      <c r="A555" s="16" t="s">
        <v>1434</v>
      </c>
      <c r="B555" s="16" t="s">
        <v>1435</v>
      </c>
      <c r="C555" s="191" t="s">
        <v>413</v>
      </c>
      <c r="D555" s="10" t="s">
        <v>1245</v>
      </c>
      <c r="E555" s="220" t="s">
        <v>2062</v>
      </c>
      <c r="F555" s="220" t="s">
        <v>2346</v>
      </c>
      <c r="G555" s="220" t="s">
        <v>3058</v>
      </c>
      <c r="H555" s="110" t="s">
        <v>692</v>
      </c>
      <c r="I555" s="110" t="s">
        <v>2347</v>
      </c>
      <c r="J555" s="110" t="s">
        <v>3842</v>
      </c>
      <c r="K555" s="5" t="s">
        <v>2471</v>
      </c>
      <c r="L555" s="5"/>
      <c r="M555" s="41">
        <v>237.1</v>
      </c>
      <c r="N555" s="69">
        <v>201.5</v>
      </c>
      <c r="O555" s="24" t="s">
        <v>2053</v>
      </c>
      <c r="P555" s="215">
        <v>272.7</v>
      </c>
      <c r="Q555" s="218">
        <v>43101</v>
      </c>
      <c r="R555" s="218">
        <v>401768</v>
      </c>
    </row>
    <row r="556" spans="1:18" ht="50.45" customHeight="1">
      <c r="A556" s="16" t="s">
        <v>1434</v>
      </c>
      <c r="B556" s="16" t="s">
        <v>1435</v>
      </c>
      <c r="C556" s="191" t="s">
        <v>413</v>
      </c>
      <c r="D556" s="10" t="s">
        <v>1246</v>
      </c>
      <c r="E556" s="25" t="s">
        <v>297</v>
      </c>
      <c r="F556" s="25" t="s">
        <v>1694</v>
      </c>
      <c r="G556" s="25" t="s">
        <v>3843</v>
      </c>
      <c r="H556" s="110" t="s">
        <v>2004</v>
      </c>
      <c r="I556" s="110" t="s">
        <v>1695</v>
      </c>
      <c r="J556" s="110" t="s">
        <v>3844</v>
      </c>
      <c r="K556" s="5" t="s">
        <v>2471</v>
      </c>
      <c r="L556" s="5"/>
      <c r="M556" s="41">
        <v>467.2</v>
      </c>
      <c r="N556" s="69">
        <v>397.1</v>
      </c>
      <c r="O556" s="24" t="s">
        <v>2053</v>
      </c>
      <c r="P556" s="215">
        <v>537.29999999999995</v>
      </c>
      <c r="Q556" s="218">
        <v>43101</v>
      </c>
      <c r="R556" s="218">
        <v>401768</v>
      </c>
    </row>
    <row r="557" spans="1:18" ht="14.45" customHeight="1">
      <c r="A557" s="10" t="s">
        <v>1431</v>
      </c>
      <c r="B557" s="10" t="s">
        <v>1433</v>
      </c>
      <c r="C557" s="10" t="s">
        <v>414</v>
      </c>
      <c r="D557" s="10"/>
      <c r="E557" s="206" t="s">
        <v>236</v>
      </c>
      <c r="F557" s="206" t="s">
        <v>1686</v>
      </c>
      <c r="G557" s="206" t="s">
        <v>3845</v>
      </c>
      <c r="H557" s="25"/>
      <c r="I557" s="25"/>
      <c r="J557" s="25"/>
      <c r="K557" s="5"/>
      <c r="L557" s="5"/>
      <c r="M557" s="41"/>
      <c r="N557" s="69"/>
      <c r="O557" s="24"/>
      <c r="P557" s="215"/>
      <c r="Q557" s="218">
        <v>43101</v>
      </c>
      <c r="R557" s="218">
        <v>401768</v>
      </c>
    </row>
    <row r="558" spans="1:18" ht="14.45" customHeight="1">
      <c r="A558" s="16" t="s">
        <v>1431</v>
      </c>
      <c r="B558" s="16" t="s">
        <v>1435</v>
      </c>
      <c r="C558" s="10" t="s">
        <v>415</v>
      </c>
      <c r="D558" s="10"/>
      <c r="E558" s="206" t="s">
        <v>237</v>
      </c>
      <c r="F558" s="206" t="s">
        <v>1687</v>
      </c>
      <c r="G558" s="206" t="s">
        <v>3846</v>
      </c>
      <c r="H558" s="25"/>
      <c r="I558" s="25"/>
      <c r="J558" s="25"/>
      <c r="K558" s="5"/>
      <c r="L558" s="5"/>
      <c r="M558" s="41"/>
      <c r="N558" s="69"/>
      <c r="O558" s="24"/>
      <c r="P558" s="215"/>
      <c r="Q558" s="218">
        <v>43101</v>
      </c>
      <c r="R558" s="218">
        <v>401768</v>
      </c>
    </row>
    <row r="559" spans="1:18" ht="14.45" customHeight="1">
      <c r="A559" s="16" t="s">
        <v>1434</v>
      </c>
      <c r="B559" s="16" t="s">
        <v>1636</v>
      </c>
      <c r="C559" s="188" t="s">
        <v>415</v>
      </c>
      <c r="D559" s="10" t="s">
        <v>1247</v>
      </c>
      <c r="E559" s="110" t="s">
        <v>575</v>
      </c>
      <c r="F559" s="110" t="s">
        <v>1692</v>
      </c>
      <c r="G559" s="110" t="s">
        <v>3847</v>
      </c>
      <c r="H559" s="110" t="s">
        <v>693</v>
      </c>
      <c r="I559" s="110" t="s">
        <v>1689</v>
      </c>
      <c r="J559" s="110" t="s">
        <v>3848</v>
      </c>
      <c r="K559" s="5" t="s">
        <v>2471</v>
      </c>
      <c r="L559" s="5"/>
      <c r="M559" s="41">
        <v>219.7</v>
      </c>
      <c r="N559" s="69">
        <v>186.7</v>
      </c>
      <c r="O559" s="24" t="s">
        <v>2053</v>
      </c>
      <c r="P559" s="215">
        <v>252.7</v>
      </c>
      <c r="Q559" s="218">
        <v>43101</v>
      </c>
      <c r="R559" s="218">
        <v>401768</v>
      </c>
    </row>
    <row r="560" spans="1:18" ht="37.700000000000003" customHeight="1">
      <c r="A560" s="16" t="s">
        <v>1434</v>
      </c>
      <c r="B560" s="16" t="s">
        <v>1636</v>
      </c>
      <c r="C560" s="188" t="s">
        <v>415</v>
      </c>
      <c r="D560" s="10" t="s">
        <v>1248</v>
      </c>
      <c r="E560" s="25" t="s">
        <v>238</v>
      </c>
      <c r="F560" s="25" t="s">
        <v>1693</v>
      </c>
      <c r="G560" s="25" t="s">
        <v>3849</v>
      </c>
      <c r="H560" s="110" t="s">
        <v>694</v>
      </c>
      <c r="I560" s="110" t="s">
        <v>1690</v>
      </c>
      <c r="J560" s="110" t="s">
        <v>3850</v>
      </c>
      <c r="K560" s="5" t="s">
        <v>2471</v>
      </c>
      <c r="L560" s="5"/>
      <c r="M560" s="41">
        <v>83.7</v>
      </c>
      <c r="N560" s="69">
        <v>71.099999999999994</v>
      </c>
      <c r="O560" s="24" t="s">
        <v>2053</v>
      </c>
      <c r="P560" s="215">
        <v>96.3</v>
      </c>
      <c r="Q560" s="218">
        <v>43101</v>
      </c>
      <c r="R560" s="218">
        <v>401768</v>
      </c>
    </row>
    <row r="561" spans="1:18" ht="25.35" customHeight="1">
      <c r="A561" s="16" t="s">
        <v>1434</v>
      </c>
      <c r="B561" s="16" t="s">
        <v>1636</v>
      </c>
      <c r="C561" s="188" t="s">
        <v>415</v>
      </c>
      <c r="D561" s="10" t="s">
        <v>1249</v>
      </c>
      <c r="E561" s="25" t="s">
        <v>576</v>
      </c>
      <c r="F561" s="25" t="s">
        <v>2348</v>
      </c>
      <c r="G561" s="25" t="s">
        <v>3851</v>
      </c>
      <c r="H561" s="110"/>
      <c r="I561" s="110"/>
      <c r="J561" s="110"/>
      <c r="K561" s="5" t="s">
        <v>2471</v>
      </c>
      <c r="L561" s="5"/>
      <c r="M561" s="41">
        <v>132.5</v>
      </c>
      <c r="N561" s="69">
        <v>112.6</v>
      </c>
      <c r="O561" s="24" t="s">
        <v>2053</v>
      </c>
      <c r="P561" s="215">
        <v>152.4</v>
      </c>
      <c r="Q561" s="218">
        <v>43101</v>
      </c>
      <c r="R561" s="218">
        <v>401768</v>
      </c>
    </row>
    <row r="562" spans="1:18" ht="25.35" customHeight="1">
      <c r="A562" s="16" t="s">
        <v>1434</v>
      </c>
      <c r="B562" s="16" t="s">
        <v>1636</v>
      </c>
      <c r="C562" s="188" t="s">
        <v>415</v>
      </c>
      <c r="D562" s="10" t="s">
        <v>1250</v>
      </c>
      <c r="E562" s="25" t="s">
        <v>239</v>
      </c>
      <c r="F562" s="25" t="s">
        <v>1691</v>
      </c>
      <c r="G562" s="25" t="s">
        <v>3852</v>
      </c>
      <c r="H562" s="25" t="s">
        <v>19</v>
      </c>
      <c r="I562" s="25" t="s">
        <v>1526</v>
      </c>
      <c r="J562" s="25" t="s">
        <v>2988</v>
      </c>
      <c r="K562" s="5" t="s">
        <v>2471</v>
      </c>
      <c r="L562" s="5"/>
      <c r="M562" s="41">
        <v>69.7</v>
      </c>
      <c r="N562" s="69">
        <v>59.2</v>
      </c>
      <c r="O562" s="24" t="s">
        <v>2053</v>
      </c>
      <c r="P562" s="215">
        <v>80.2</v>
      </c>
      <c r="Q562" s="218">
        <v>43101</v>
      </c>
      <c r="R562" s="218">
        <v>401768</v>
      </c>
    </row>
    <row r="563" spans="1:18" ht="25.35" customHeight="1">
      <c r="A563" s="16" t="s">
        <v>1434</v>
      </c>
      <c r="B563" s="16" t="s">
        <v>1636</v>
      </c>
      <c r="C563" s="188" t="s">
        <v>415</v>
      </c>
      <c r="D563" s="10" t="s">
        <v>1251</v>
      </c>
      <c r="E563" s="25" t="s">
        <v>240</v>
      </c>
      <c r="F563" s="25" t="s">
        <v>1916</v>
      </c>
      <c r="G563" s="25" t="s">
        <v>3032</v>
      </c>
      <c r="H563" s="25" t="s">
        <v>19</v>
      </c>
      <c r="I563" s="25" t="s">
        <v>1526</v>
      </c>
      <c r="J563" s="25" t="s">
        <v>2988</v>
      </c>
      <c r="K563" s="5" t="s">
        <v>2471</v>
      </c>
      <c r="L563" s="5"/>
      <c r="M563" s="41">
        <v>153.4</v>
      </c>
      <c r="N563" s="69">
        <v>130.4</v>
      </c>
      <c r="O563" s="24" t="s">
        <v>2053</v>
      </c>
      <c r="P563" s="215">
        <v>176.4</v>
      </c>
      <c r="Q563" s="218">
        <v>43101</v>
      </c>
      <c r="R563" s="218">
        <v>401768</v>
      </c>
    </row>
    <row r="564" spans="1:18" ht="25.35" customHeight="1">
      <c r="A564" s="16" t="s">
        <v>1434</v>
      </c>
      <c r="B564" s="16" t="s">
        <v>1636</v>
      </c>
      <c r="C564" s="188" t="s">
        <v>415</v>
      </c>
      <c r="D564" s="10" t="s">
        <v>1252</v>
      </c>
      <c r="E564" s="39" t="s">
        <v>314</v>
      </c>
      <c r="F564" s="39" t="s">
        <v>2349</v>
      </c>
      <c r="G564" s="39" t="s">
        <v>3059</v>
      </c>
      <c r="H564" s="25" t="s">
        <v>19</v>
      </c>
      <c r="I564" s="25" t="s">
        <v>1526</v>
      </c>
      <c r="J564" s="25" t="s">
        <v>2988</v>
      </c>
      <c r="K564" s="5" t="s">
        <v>2471</v>
      </c>
      <c r="L564" s="5"/>
      <c r="M564" s="41">
        <v>41.8</v>
      </c>
      <c r="N564" s="69">
        <v>35.5</v>
      </c>
      <c r="O564" s="24" t="s">
        <v>2053</v>
      </c>
      <c r="P564" s="215">
        <v>48.1</v>
      </c>
      <c r="Q564" s="218">
        <v>43101</v>
      </c>
      <c r="R564" s="218">
        <v>401768</v>
      </c>
    </row>
    <row r="565" spans="1:18" ht="25.35" customHeight="1">
      <c r="A565" s="16" t="s">
        <v>1434</v>
      </c>
      <c r="B565" s="16" t="s">
        <v>1636</v>
      </c>
      <c r="C565" s="188" t="s">
        <v>415</v>
      </c>
      <c r="D565" s="10" t="s">
        <v>1253</v>
      </c>
      <c r="E565" s="25" t="s">
        <v>577</v>
      </c>
      <c r="F565" s="25" t="s">
        <v>2350</v>
      </c>
      <c r="G565" s="25" t="s">
        <v>3853</v>
      </c>
      <c r="H565" s="110" t="s">
        <v>2005</v>
      </c>
      <c r="I565" s="110" t="s">
        <v>2627</v>
      </c>
      <c r="J565" s="110" t="s">
        <v>3854</v>
      </c>
      <c r="K565" s="5" t="s">
        <v>2471</v>
      </c>
      <c r="L565" s="5"/>
      <c r="M565" s="41">
        <v>278.89999999999998</v>
      </c>
      <c r="N565" s="69">
        <v>237.1</v>
      </c>
      <c r="O565" s="24" t="s">
        <v>2053</v>
      </c>
      <c r="P565" s="215">
        <v>320.7</v>
      </c>
      <c r="Q565" s="218">
        <v>43101</v>
      </c>
      <c r="R565" s="218">
        <v>401768</v>
      </c>
    </row>
    <row r="566" spans="1:18" ht="37.700000000000003" customHeight="1">
      <c r="A566" s="16" t="s">
        <v>1434</v>
      </c>
      <c r="B566" s="16" t="s">
        <v>1636</v>
      </c>
      <c r="C566" s="188" t="s">
        <v>415</v>
      </c>
      <c r="D566" s="10" t="s">
        <v>1254</v>
      </c>
      <c r="E566" s="39" t="s">
        <v>1391</v>
      </c>
      <c r="F566" s="39" t="s">
        <v>2351</v>
      </c>
      <c r="G566" s="39" t="s">
        <v>3060</v>
      </c>
      <c r="H566" s="110"/>
      <c r="I566" s="110"/>
      <c r="J566" s="110"/>
      <c r="K566" s="5" t="s">
        <v>2471</v>
      </c>
      <c r="L566" s="5"/>
      <c r="M566" s="41">
        <v>62.8</v>
      </c>
      <c r="N566" s="69">
        <v>53.4</v>
      </c>
      <c r="O566" s="24" t="s">
        <v>2053</v>
      </c>
      <c r="P566" s="215">
        <v>72.2</v>
      </c>
      <c r="Q566" s="218">
        <v>43101</v>
      </c>
      <c r="R566" s="218">
        <v>401768</v>
      </c>
    </row>
    <row r="567" spans="1:18" ht="52.7" customHeight="1">
      <c r="A567" s="190" t="s">
        <v>1434</v>
      </c>
      <c r="B567" s="190" t="s">
        <v>1636</v>
      </c>
      <c r="C567" s="188" t="s">
        <v>415</v>
      </c>
      <c r="D567" s="191" t="s">
        <v>1255</v>
      </c>
      <c r="E567" s="25" t="s">
        <v>241</v>
      </c>
      <c r="F567" s="25" t="s">
        <v>2352</v>
      </c>
      <c r="G567" s="25" t="s">
        <v>3855</v>
      </c>
      <c r="H567" s="25" t="s">
        <v>2915</v>
      </c>
      <c r="I567" s="110" t="s">
        <v>2916</v>
      </c>
      <c r="J567" s="110" t="s">
        <v>3093</v>
      </c>
      <c r="K567" s="25" t="s">
        <v>2471</v>
      </c>
      <c r="L567" s="25"/>
      <c r="M567" s="192">
        <v>111.6</v>
      </c>
      <c r="N567" s="193">
        <v>94.9</v>
      </c>
      <c r="O567" s="194" t="s">
        <v>2053</v>
      </c>
      <c r="P567" s="195">
        <v>128.30000000000001</v>
      </c>
      <c r="Q567" s="230">
        <v>43101</v>
      </c>
      <c r="R567" s="230">
        <v>401768</v>
      </c>
    </row>
    <row r="568" spans="1:18" ht="63" customHeight="1">
      <c r="A568" s="16" t="s">
        <v>1431</v>
      </c>
      <c r="B568" s="16" t="s">
        <v>1435</v>
      </c>
      <c r="C568" s="10" t="s">
        <v>416</v>
      </c>
      <c r="D568" s="10"/>
      <c r="E568" s="206" t="s">
        <v>242</v>
      </c>
      <c r="F568" s="206" t="s">
        <v>1688</v>
      </c>
      <c r="G568" s="206" t="s">
        <v>3856</v>
      </c>
      <c r="H568" s="110" t="s">
        <v>695</v>
      </c>
      <c r="I568" s="110" t="s">
        <v>2353</v>
      </c>
      <c r="J568" s="110" t="s">
        <v>3061</v>
      </c>
      <c r="K568" s="5"/>
      <c r="L568" s="5"/>
      <c r="M568" s="41"/>
      <c r="N568" s="69"/>
      <c r="O568" s="24"/>
      <c r="P568" s="215"/>
      <c r="Q568" s="218">
        <v>43101</v>
      </c>
      <c r="R568" s="218">
        <v>401768</v>
      </c>
    </row>
    <row r="569" spans="1:18" ht="25.35" customHeight="1">
      <c r="A569" s="16" t="s">
        <v>1434</v>
      </c>
      <c r="B569" s="16" t="s">
        <v>1636</v>
      </c>
      <c r="C569" s="188" t="s">
        <v>416</v>
      </c>
      <c r="D569" s="10" t="s">
        <v>1256</v>
      </c>
      <c r="E569" s="25" t="s">
        <v>243</v>
      </c>
      <c r="F569" s="25" t="s">
        <v>1696</v>
      </c>
      <c r="G569" s="25" t="s">
        <v>3857</v>
      </c>
      <c r="H569" s="25" t="s">
        <v>19</v>
      </c>
      <c r="I569" s="25" t="s">
        <v>1526</v>
      </c>
      <c r="J569" s="25" t="s">
        <v>2988</v>
      </c>
      <c r="K569" s="5" t="s">
        <v>2471</v>
      </c>
      <c r="L569" s="5"/>
      <c r="M569" s="41">
        <v>460.2</v>
      </c>
      <c r="N569" s="69">
        <v>391.2</v>
      </c>
      <c r="O569" s="24" t="s">
        <v>2053</v>
      </c>
      <c r="P569" s="215">
        <v>529.20000000000005</v>
      </c>
      <c r="Q569" s="218">
        <v>43101</v>
      </c>
      <c r="R569" s="218">
        <v>401768</v>
      </c>
    </row>
    <row r="570" spans="1:18" ht="25.35" customHeight="1">
      <c r="A570" s="16" t="s">
        <v>1434</v>
      </c>
      <c r="B570" s="16" t="s">
        <v>1636</v>
      </c>
      <c r="C570" s="188" t="s">
        <v>416</v>
      </c>
      <c r="D570" s="10" t="s">
        <v>1257</v>
      </c>
      <c r="E570" s="25" t="s">
        <v>244</v>
      </c>
      <c r="F570" s="25" t="s">
        <v>1697</v>
      </c>
      <c r="G570" s="25" t="s">
        <v>3858</v>
      </c>
      <c r="H570" s="25" t="s">
        <v>19</v>
      </c>
      <c r="I570" s="25" t="s">
        <v>1526</v>
      </c>
      <c r="J570" s="25" t="s">
        <v>2988</v>
      </c>
      <c r="K570" s="5" t="s">
        <v>2471</v>
      </c>
      <c r="L570" s="52"/>
      <c r="M570" s="41">
        <v>530</v>
      </c>
      <c r="N570" s="69">
        <v>450.5</v>
      </c>
      <c r="O570" s="24" t="s">
        <v>2053</v>
      </c>
      <c r="P570" s="215">
        <v>609.5</v>
      </c>
      <c r="Q570" s="218">
        <v>43101</v>
      </c>
      <c r="R570" s="218">
        <v>401768</v>
      </c>
    </row>
    <row r="571" spans="1:18" ht="25.35" customHeight="1">
      <c r="A571" s="16" t="s">
        <v>1434</v>
      </c>
      <c r="B571" s="16" t="s">
        <v>1636</v>
      </c>
      <c r="C571" s="188" t="s">
        <v>416</v>
      </c>
      <c r="D571" s="10" t="s">
        <v>1258</v>
      </c>
      <c r="E571" s="39" t="s">
        <v>1409</v>
      </c>
      <c r="F571" s="39" t="s">
        <v>2354</v>
      </c>
      <c r="G571" s="39" t="s">
        <v>3062</v>
      </c>
      <c r="H571" s="25" t="s">
        <v>19</v>
      </c>
      <c r="I571" s="25" t="s">
        <v>1526</v>
      </c>
      <c r="J571" s="25" t="s">
        <v>2988</v>
      </c>
      <c r="K571" s="5" t="s">
        <v>2471</v>
      </c>
      <c r="L571" s="9"/>
      <c r="M571" s="41">
        <v>80.2</v>
      </c>
      <c r="N571" s="69">
        <v>68.2</v>
      </c>
      <c r="O571" s="24" t="s">
        <v>2053</v>
      </c>
      <c r="P571" s="215">
        <v>92.2</v>
      </c>
      <c r="Q571" s="218">
        <v>43101</v>
      </c>
      <c r="R571" s="218">
        <v>401768</v>
      </c>
    </row>
    <row r="572" spans="1:18" ht="25.35" customHeight="1">
      <c r="A572" s="16" t="s">
        <v>1434</v>
      </c>
      <c r="B572" s="16" t="s">
        <v>1636</v>
      </c>
      <c r="C572" s="188" t="s">
        <v>416</v>
      </c>
      <c r="D572" s="10" t="s">
        <v>1259</v>
      </c>
      <c r="E572" s="39" t="s">
        <v>1410</v>
      </c>
      <c r="F572" s="39" t="s">
        <v>2355</v>
      </c>
      <c r="G572" s="39" t="s">
        <v>3063</v>
      </c>
      <c r="H572" s="25" t="s">
        <v>19</v>
      </c>
      <c r="I572" s="25" t="s">
        <v>1526</v>
      </c>
      <c r="J572" s="25" t="s">
        <v>2988</v>
      </c>
      <c r="K572" s="5" t="s">
        <v>2471</v>
      </c>
      <c r="L572" s="9"/>
      <c r="M572" s="41">
        <v>41.8</v>
      </c>
      <c r="N572" s="69">
        <v>35.5</v>
      </c>
      <c r="O572" s="24" t="s">
        <v>2053</v>
      </c>
      <c r="P572" s="215">
        <v>48.1</v>
      </c>
      <c r="Q572" s="218">
        <v>43101</v>
      </c>
      <c r="R572" s="218">
        <v>401768</v>
      </c>
    </row>
    <row r="573" spans="1:18" ht="14.45" customHeight="1">
      <c r="A573" s="16" t="s">
        <v>1431</v>
      </c>
      <c r="B573" s="16" t="s">
        <v>1433</v>
      </c>
      <c r="C573" s="10" t="s">
        <v>417</v>
      </c>
      <c r="D573" s="10"/>
      <c r="E573" s="206" t="s">
        <v>245</v>
      </c>
      <c r="F573" s="206" t="s">
        <v>1698</v>
      </c>
      <c r="G573" s="206" t="s">
        <v>3859</v>
      </c>
      <c r="H573" s="25"/>
      <c r="I573" s="25"/>
      <c r="J573" s="25"/>
      <c r="K573" s="5"/>
      <c r="L573" s="5"/>
      <c r="M573" s="41"/>
      <c r="N573" s="69"/>
      <c r="O573" s="24"/>
      <c r="P573" s="215"/>
      <c r="Q573" s="218">
        <v>43101</v>
      </c>
      <c r="R573" s="218">
        <v>401768</v>
      </c>
    </row>
    <row r="574" spans="1:18" ht="25.35" customHeight="1">
      <c r="A574" s="16" t="s">
        <v>1434</v>
      </c>
      <c r="B574" s="16" t="s">
        <v>1435</v>
      </c>
      <c r="C574" s="191" t="s">
        <v>417</v>
      </c>
      <c r="D574" s="10" t="s">
        <v>1260</v>
      </c>
      <c r="E574" s="110" t="s">
        <v>652</v>
      </c>
      <c r="F574" s="110" t="s">
        <v>1700</v>
      </c>
      <c r="G574" s="110" t="s">
        <v>3860</v>
      </c>
      <c r="H574" s="25" t="s">
        <v>19</v>
      </c>
      <c r="I574" s="25" t="s">
        <v>1526</v>
      </c>
      <c r="J574" s="25" t="s">
        <v>2988</v>
      </c>
      <c r="K574" s="5" t="s">
        <v>2471</v>
      </c>
      <c r="L574" s="5"/>
      <c r="M574" s="41">
        <v>463.7</v>
      </c>
      <c r="N574" s="69">
        <v>394.1</v>
      </c>
      <c r="O574" s="24" t="s">
        <v>2053</v>
      </c>
      <c r="P574" s="215">
        <v>533.29999999999995</v>
      </c>
      <c r="Q574" s="218">
        <v>43101</v>
      </c>
      <c r="R574" s="218">
        <v>401768</v>
      </c>
    </row>
    <row r="575" spans="1:18" ht="25.35" customHeight="1">
      <c r="A575" s="16" t="s">
        <v>1434</v>
      </c>
      <c r="B575" s="16" t="s">
        <v>1435</v>
      </c>
      <c r="C575" s="191" t="s">
        <v>417</v>
      </c>
      <c r="D575" s="10" t="s">
        <v>1261</v>
      </c>
      <c r="E575" s="110" t="s">
        <v>653</v>
      </c>
      <c r="F575" s="110" t="s">
        <v>1699</v>
      </c>
      <c r="G575" s="110" t="s">
        <v>3861</v>
      </c>
      <c r="H575" s="25" t="s">
        <v>19</v>
      </c>
      <c r="I575" s="25" t="s">
        <v>1526</v>
      </c>
      <c r="J575" s="25" t="s">
        <v>2988</v>
      </c>
      <c r="K575" s="5" t="s">
        <v>2471</v>
      </c>
      <c r="L575" s="5"/>
      <c r="M575" s="41">
        <v>383.5</v>
      </c>
      <c r="N575" s="69">
        <v>326</v>
      </c>
      <c r="O575" s="24" t="s">
        <v>2053</v>
      </c>
      <c r="P575" s="215">
        <v>441</v>
      </c>
      <c r="Q575" s="218">
        <v>43101</v>
      </c>
      <c r="R575" s="218">
        <v>401768</v>
      </c>
    </row>
    <row r="576" spans="1:18" ht="37.700000000000003" customHeight="1">
      <c r="A576" s="16" t="s">
        <v>1434</v>
      </c>
      <c r="B576" s="16" t="s">
        <v>1435</v>
      </c>
      <c r="C576" s="191" t="s">
        <v>417</v>
      </c>
      <c r="D576" s="10" t="s">
        <v>1262</v>
      </c>
      <c r="E576" s="110" t="s">
        <v>578</v>
      </c>
      <c r="F576" s="110" t="s">
        <v>1701</v>
      </c>
      <c r="G576" s="110" t="s">
        <v>3862</v>
      </c>
      <c r="H576" s="110" t="s">
        <v>2006</v>
      </c>
      <c r="I576" s="110" t="s">
        <v>1967</v>
      </c>
      <c r="J576" s="110" t="s">
        <v>3863</v>
      </c>
      <c r="K576" s="5" t="s">
        <v>2471</v>
      </c>
      <c r="L576" s="5"/>
      <c r="M576" s="41">
        <v>251</v>
      </c>
      <c r="N576" s="69">
        <v>213.4</v>
      </c>
      <c r="O576" s="24" t="s">
        <v>2053</v>
      </c>
      <c r="P576" s="215">
        <v>288.7</v>
      </c>
      <c r="Q576" s="218">
        <v>43101</v>
      </c>
      <c r="R576" s="218">
        <v>401768</v>
      </c>
    </row>
    <row r="577" spans="1:18" ht="37.700000000000003" customHeight="1">
      <c r="A577" s="16" t="s">
        <v>1431</v>
      </c>
      <c r="B577" s="16" t="s">
        <v>1433</v>
      </c>
      <c r="C577" s="10" t="s">
        <v>418</v>
      </c>
      <c r="D577" s="10"/>
      <c r="E577" s="206" t="s">
        <v>246</v>
      </c>
      <c r="F577" s="206" t="s">
        <v>1702</v>
      </c>
      <c r="G577" s="206" t="s">
        <v>3864</v>
      </c>
      <c r="H577" s="110" t="s">
        <v>579</v>
      </c>
      <c r="I577" s="110" t="s">
        <v>2356</v>
      </c>
      <c r="J577" s="110" t="s">
        <v>3865</v>
      </c>
      <c r="K577" s="5"/>
      <c r="L577" s="5"/>
      <c r="M577" s="41"/>
      <c r="N577" s="69"/>
      <c r="O577" s="24"/>
      <c r="P577" s="215"/>
      <c r="Q577" s="218">
        <v>43101</v>
      </c>
      <c r="R577" s="218">
        <v>401768</v>
      </c>
    </row>
    <row r="578" spans="1:18" ht="37.700000000000003" customHeight="1">
      <c r="A578" s="16" t="s">
        <v>1434</v>
      </c>
      <c r="B578" s="16" t="s">
        <v>1435</v>
      </c>
      <c r="C578" s="191" t="s">
        <v>418</v>
      </c>
      <c r="D578" s="10" t="s">
        <v>1263</v>
      </c>
      <c r="E578" s="110" t="s">
        <v>580</v>
      </c>
      <c r="F578" s="110" t="s">
        <v>1752</v>
      </c>
      <c r="G578" s="110" t="s">
        <v>3866</v>
      </c>
      <c r="H578" s="110" t="s">
        <v>579</v>
      </c>
      <c r="I578" s="110" t="s">
        <v>2356</v>
      </c>
      <c r="J578" s="110" t="s">
        <v>3865</v>
      </c>
      <c r="K578" s="5" t="s">
        <v>2471</v>
      </c>
      <c r="L578" s="5"/>
      <c r="M578" s="41">
        <v>52.3</v>
      </c>
      <c r="N578" s="69">
        <v>44.5</v>
      </c>
      <c r="O578" s="24" t="s">
        <v>2053</v>
      </c>
      <c r="P578" s="215">
        <v>60.1</v>
      </c>
      <c r="Q578" s="218">
        <v>43101</v>
      </c>
      <c r="R578" s="218">
        <v>401768</v>
      </c>
    </row>
    <row r="579" spans="1:18" ht="25.35" customHeight="1">
      <c r="A579" s="16" t="s">
        <v>1434</v>
      </c>
      <c r="B579" s="16" t="s">
        <v>1435</v>
      </c>
      <c r="C579" s="191" t="s">
        <v>418</v>
      </c>
      <c r="D579" s="10" t="s">
        <v>1264</v>
      </c>
      <c r="E579" s="110" t="s">
        <v>247</v>
      </c>
      <c r="F579" s="110" t="s">
        <v>2357</v>
      </c>
      <c r="G579" s="110" t="s">
        <v>3867</v>
      </c>
      <c r="H579" s="25"/>
      <c r="I579" s="25"/>
      <c r="J579" s="25"/>
      <c r="K579" s="5" t="s">
        <v>2471</v>
      </c>
      <c r="L579" s="5"/>
      <c r="M579" s="41">
        <v>156.9</v>
      </c>
      <c r="N579" s="69">
        <v>133.4</v>
      </c>
      <c r="O579" s="24" t="s">
        <v>2053</v>
      </c>
      <c r="P579" s="215">
        <v>180.4</v>
      </c>
      <c r="Q579" s="218">
        <v>43101</v>
      </c>
      <c r="R579" s="218">
        <v>401768</v>
      </c>
    </row>
    <row r="580" spans="1:18" ht="37.700000000000003" customHeight="1">
      <c r="A580" s="16" t="s">
        <v>1434</v>
      </c>
      <c r="B580" s="16" t="s">
        <v>1435</v>
      </c>
      <c r="C580" s="191" t="s">
        <v>418</v>
      </c>
      <c r="D580" s="10" t="s">
        <v>1265</v>
      </c>
      <c r="E580" s="25" t="s">
        <v>748</v>
      </c>
      <c r="F580" s="25" t="s">
        <v>2358</v>
      </c>
      <c r="G580" s="25" t="s">
        <v>3868</v>
      </c>
      <c r="H580" s="25"/>
      <c r="I580" s="25"/>
      <c r="J580" s="25"/>
      <c r="K580" s="5" t="s">
        <v>2471</v>
      </c>
      <c r="L580" s="5"/>
      <c r="M580" s="41">
        <v>55.8</v>
      </c>
      <c r="N580" s="69">
        <v>47.4</v>
      </c>
      <c r="O580" s="24" t="s">
        <v>2053</v>
      </c>
      <c r="P580" s="215">
        <v>64.2</v>
      </c>
      <c r="Q580" s="218">
        <v>43101</v>
      </c>
      <c r="R580" s="218">
        <v>401768</v>
      </c>
    </row>
    <row r="581" spans="1:18" ht="37.700000000000003" customHeight="1">
      <c r="A581" s="16" t="s">
        <v>1434</v>
      </c>
      <c r="B581" s="16" t="s">
        <v>1435</v>
      </c>
      <c r="C581" s="191" t="s">
        <v>418</v>
      </c>
      <c r="D581" s="10" t="s">
        <v>1266</v>
      </c>
      <c r="E581" s="39" t="s">
        <v>749</v>
      </c>
      <c r="F581" s="39" t="s">
        <v>2359</v>
      </c>
      <c r="G581" s="39" t="s">
        <v>3064</v>
      </c>
      <c r="H581" s="25"/>
      <c r="I581" s="25"/>
      <c r="J581" s="25"/>
      <c r="K581" s="5" t="s">
        <v>2471</v>
      </c>
      <c r="L581" s="5"/>
      <c r="M581" s="41">
        <v>19.2</v>
      </c>
      <c r="N581" s="69">
        <v>16.3</v>
      </c>
      <c r="O581" s="24" t="s">
        <v>2053</v>
      </c>
      <c r="P581" s="215">
        <v>22.1</v>
      </c>
      <c r="Q581" s="218">
        <v>43101</v>
      </c>
      <c r="R581" s="218">
        <v>401768</v>
      </c>
    </row>
    <row r="582" spans="1:18" ht="25.35" customHeight="1">
      <c r="A582" s="16" t="s">
        <v>1434</v>
      </c>
      <c r="B582" s="16" t="s">
        <v>1435</v>
      </c>
      <c r="C582" s="191" t="s">
        <v>418</v>
      </c>
      <c r="D582" s="10" t="s">
        <v>1267</v>
      </c>
      <c r="E582" s="110" t="s">
        <v>654</v>
      </c>
      <c r="F582" s="110" t="s">
        <v>2360</v>
      </c>
      <c r="G582" s="110" t="s">
        <v>3869</v>
      </c>
      <c r="H582" s="25"/>
      <c r="I582" s="25"/>
      <c r="J582" s="25"/>
      <c r="K582" s="5" t="s">
        <v>2471</v>
      </c>
      <c r="L582" s="5"/>
      <c r="M582" s="41">
        <v>237.1</v>
      </c>
      <c r="N582" s="69">
        <v>201.5</v>
      </c>
      <c r="O582" s="24" t="s">
        <v>2053</v>
      </c>
      <c r="P582" s="215">
        <v>272.7</v>
      </c>
      <c r="Q582" s="218">
        <v>43101</v>
      </c>
      <c r="R582" s="218">
        <v>401768</v>
      </c>
    </row>
    <row r="583" spans="1:18" ht="25.35" customHeight="1">
      <c r="A583" s="16" t="s">
        <v>1434</v>
      </c>
      <c r="B583" s="16" t="s">
        <v>1435</v>
      </c>
      <c r="C583" s="191" t="s">
        <v>418</v>
      </c>
      <c r="D583" s="10" t="s">
        <v>1268</v>
      </c>
      <c r="E583" s="39" t="s">
        <v>750</v>
      </c>
      <c r="F583" s="39" t="s">
        <v>2361</v>
      </c>
      <c r="G583" s="39" t="s">
        <v>3065</v>
      </c>
      <c r="H583" s="25"/>
      <c r="I583" s="25"/>
      <c r="J583" s="25"/>
      <c r="K583" s="5" t="s">
        <v>2471</v>
      </c>
      <c r="L583" s="9"/>
      <c r="M583" s="41">
        <v>80.2</v>
      </c>
      <c r="N583" s="69">
        <v>68.2</v>
      </c>
      <c r="O583" s="24" t="s">
        <v>2053</v>
      </c>
      <c r="P583" s="215">
        <v>92.2</v>
      </c>
      <c r="Q583" s="218">
        <v>43101</v>
      </c>
      <c r="R583" s="218">
        <v>401768</v>
      </c>
    </row>
    <row r="584" spans="1:18" ht="14.45" customHeight="1">
      <c r="A584" s="16" t="s">
        <v>1431</v>
      </c>
      <c r="B584" s="16" t="s">
        <v>1433</v>
      </c>
      <c r="C584" s="10" t="s">
        <v>419</v>
      </c>
      <c r="D584" s="10"/>
      <c r="E584" s="206" t="s">
        <v>1</v>
      </c>
      <c r="F584" s="206" t="s">
        <v>1476</v>
      </c>
      <c r="G584" s="206" t="s">
        <v>2961</v>
      </c>
      <c r="H584" s="25"/>
      <c r="I584" s="25"/>
      <c r="J584" s="25"/>
      <c r="K584" s="5"/>
      <c r="L584" s="5"/>
      <c r="M584" s="41"/>
      <c r="N584" s="69"/>
      <c r="O584" s="24"/>
      <c r="P584" s="215"/>
      <c r="Q584" s="218">
        <v>43101</v>
      </c>
      <c r="R584" s="218">
        <v>401768</v>
      </c>
    </row>
    <row r="585" spans="1:18" ht="37.700000000000003" customHeight="1">
      <c r="A585" s="16" t="s">
        <v>1434</v>
      </c>
      <c r="B585" s="16" t="s">
        <v>1435</v>
      </c>
      <c r="C585" s="191" t="s">
        <v>419</v>
      </c>
      <c r="D585" s="10" t="s">
        <v>1269</v>
      </c>
      <c r="E585" s="25" t="s">
        <v>248</v>
      </c>
      <c r="F585" s="25" t="s">
        <v>2362</v>
      </c>
      <c r="G585" s="25" t="s">
        <v>3870</v>
      </c>
      <c r="H585" s="110" t="s">
        <v>581</v>
      </c>
      <c r="I585" s="110" t="s">
        <v>1753</v>
      </c>
      <c r="J585" s="110" t="s">
        <v>3871</v>
      </c>
      <c r="K585" s="5" t="s">
        <v>2471</v>
      </c>
      <c r="L585" s="5"/>
      <c r="M585" s="41">
        <v>59.3</v>
      </c>
      <c r="N585" s="69">
        <v>50.4</v>
      </c>
      <c r="O585" s="24" t="s">
        <v>2053</v>
      </c>
      <c r="P585" s="215">
        <v>68.2</v>
      </c>
      <c r="Q585" s="218">
        <v>43101</v>
      </c>
      <c r="R585" s="218">
        <v>401768</v>
      </c>
    </row>
    <row r="586" spans="1:18" ht="37.700000000000003" customHeight="1">
      <c r="A586" s="16" t="s">
        <v>1434</v>
      </c>
      <c r="B586" s="16" t="s">
        <v>1435</v>
      </c>
      <c r="C586" s="191" t="s">
        <v>419</v>
      </c>
      <c r="D586" s="10" t="s">
        <v>1270</v>
      </c>
      <c r="E586" s="25" t="s">
        <v>249</v>
      </c>
      <c r="F586" s="25" t="s">
        <v>2363</v>
      </c>
      <c r="G586" s="25" t="s">
        <v>3872</v>
      </c>
      <c r="H586" s="25" t="s">
        <v>307</v>
      </c>
      <c r="I586" s="25" t="s">
        <v>2364</v>
      </c>
      <c r="J586" s="25" t="s">
        <v>3873</v>
      </c>
      <c r="K586" s="5" t="s">
        <v>2471</v>
      </c>
      <c r="L586" s="5"/>
      <c r="M586" s="41">
        <v>48.8</v>
      </c>
      <c r="N586" s="69">
        <v>41.5</v>
      </c>
      <c r="O586" s="24" t="s">
        <v>2053</v>
      </c>
      <c r="P586" s="215">
        <v>56.1</v>
      </c>
      <c r="Q586" s="218">
        <v>43101</v>
      </c>
      <c r="R586" s="218">
        <v>401768</v>
      </c>
    </row>
    <row r="587" spans="1:18" ht="50.45" customHeight="1">
      <c r="A587" s="16" t="s">
        <v>1434</v>
      </c>
      <c r="B587" s="16" t="s">
        <v>1435</v>
      </c>
      <c r="C587" s="191" t="s">
        <v>419</v>
      </c>
      <c r="D587" s="10" t="s">
        <v>1271</v>
      </c>
      <c r="E587" s="25" t="s">
        <v>250</v>
      </c>
      <c r="F587" s="25" t="s">
        <v>2365</v>
      </c>
      <c r="G587" s="25" t="s">
        <v>3874</v>
      </c>
      <c r="H587" s="25" t="s">
        <v>298</v>
      </c>
      <c r="I587" s="25" t="s">
        <v>2628</v>
      </c>
      <c r="J587" s="25" t="s">
        <v>3875</v>
      </c>
      <c r="K587" s="5" t="s">
        <v>2471</v>
      </c>
      <c r="L587" s="5"/>
      <c r="M587" s="41">
        <v>80.2</v>
      </c>
      <c r="N587" s="69">
        <v>68.2</v>
      </c>
      <c r="O587" s="24" t="s">
        <v>2053</v>
      </c>
      <c r="P587" s="215">
        <v>92.2</v>
      </c>
      <c r="Q587" s="218">
        <v>43101</v>
      </c>
      <c r="R587" s="218">
        <v>401768</v>
      </c>
    </row>
    <row r="588" spans="1:18" ht="25.35" customHeight="1">
      <c r="A588" s="16" t="s">
        <v>1434</v>
      </c>
      <c r="B588" s="16" t="s">
        <v>1435</v>
      </c>
      <c r="C588" s="191" t="s">
        <v>419</v>
      </c>
      <c r="D588" s="10" t="s">
        <v>1272</v>
      </c>
      <c r="E588" s="110" t="s">
        <v>251</v>
      </c>
      <c r="F588" s="110" t="s">
        <v>2366</v>
      </c>
      <c r="G588" s="110" t="s">
        <v>3876</v>
      </c>
      <c r="H588" s="110"/>
      <c r="I588" s="110"/>
      <c r="J588" s="110"/>
      <c r="K588" s="5" t="s">
        <v>2471</v>
      </c>
      <c r="L588" s="5"/>
      <c r="M588" s="41">
        <v>17.399999999999999</v>
      </c>
      <c r="N588" s="69">
        <v>14.8</v>
      </c>
      <c r="O588" s="24" t="s">
        <v>2053</v>
      </c>
      <c r="P588" s="215">
        <v>20</v>
      </c>
      <c r="Q588" s="218">
        <v>43101</v>
      </c>
      <c r="R588" s="218">
        <v>401768</v>
      </c>
    </row>
    <row r="589" spans="1:18" ht="25.35" customHeight="1">
      <c r="A589" s="16" t="s">
        <v>1434</v>
      </c>
      <c r="B589" s="16" t="s">
        <v>1435</v>
      </c>
      <c r="C589" s="191" t="s">
        <v>419</v>
      </c>
      <c r="D589" s="10" t="s">
        <v>1273</v>
      </c>
      <c r="E589" s="110" t="s">
        <v>252</v>
      </c>
      <c r="F589" s="110" t="s">
        <v>1703</v>
      </c>
      <c r="G589" s="110" t="s">
        <v>3877</v>
      </c>
      <c r="H589" s="110" t="s">
        <v>299</v>
      </c>
      <c r="I589" s="110" t="s">
        <v>1705</v>
      </c>
      <c r="J589" s="110" t="s">
        <v>3878</v>
      </c>
      <c r="K589" s="5" t="s">
        <v>2471</v>
      </c>
      <c r="L589" s="5"/>
      <c r="M589" s="41">
        <v>41.8</v>
      </c>
      <c r="N589" s="69">
        <v>35.5</v>
      </c>
      <c r="O589" s="24" t="s">
        <v>2053</v>
      </c>
      <c r="P589" s="215">
        <v>48.1</v>
      </c>
      <c r="Q589" s="218">
        <v>43101</v>
      </c>
      <c r="R589" s="218">
        <v>401768</v>
      </c>
    </row>
    <row r="590" spans="1:18" ht="25.35" customHeight="1">
      <c r="A590" s="16" t="s">
        <v>1434</v>
      </c>
      <c r="B590" s="16" t="s">
        <v>1435</v>
      </c>
      <c r="C590" s="191" t="s">
        <v>419</v>
      </c>
      <c r="D590" s="10" t="s">
        <v>1274</v>
      </c>
      <c r="E590" s="110" t="s">
        <v>253</v>
      </c>
      <c r="F590" s="110" t="s">
        <v>1704</v>
      </c>
      <c r="G590" s="110" t="s">
        <v>3879</v>
      </c>
      <c r="H590" s="110" t="s">
        <v>2535</v>
      </c>
      <c r="I590" s="110" t="s">
        <v>2629</v>
      </c>
      <c r="J590" s="110" t="s">
        <v>3033</v>
      </c>
      <c r="K590" s="5" t="s">
        <v>2471</v>
      </c>
      <c r="L590" s="5"/>
      <c r="M590" s="41">
        <v>34.9</v>
      </c>
      <c r="N590" s="69">
        <v>29.7</v>
      </c>
      <c r="O590" s="24" t="s">
        <v>2053</v>
      </c>
      <c r="P590" s="215">
        <v>40.1</v>
      </c>
      <c r="Q590" s="218">
        <v>43101</v>
      </c>
      <c r="R590" s="218">
        <v>401768</v>
      </c>
    </row>
    <row r="591" spans="1:18" ht="25.35" customHeight="1">
      <c r="A591" s="16" t="s">
        <v>1434</v>
      </c>
      <c r="B591" s="16" t="s">
        <v>1435</v>
      </c>
      <c r="C591" s="191" t="s">
        <v>419</v>
      </c>
      <c r="D591" s="10" t="s">
        <v>1275</v>
      </c>
      <c r="E591" s="110" t="s">
        <v>582</v>
      </c>
      <c r="F591" s="110" t="s">
        <v>1706</v>
      </c>
      <c r="G591" s="110" t="s">
        <v>3880</v>
      </c>
      <c r="H591" s="25" t="s">
        <v>19</v>
      </c>
      <c r="I591" s="25" t="s">
        <v>1526</v>
      </c>
      <c r="J591" s="25" t="s">
        <v>2988</v>
      </c>
      <c r="K591" s="5" t="s">
        <v>2471</v>
      </c>
      <c r="L591" s="5"/>
      <c r="M591" s="41">
        <v>45.3</v>
      </c>
      <c r="N591" s="69">
        <v>38.5</v>
      </c>
      <c r="O591" s="24" t="s">
        <v>2053</v>
      </c>
      <c r="P591" s="215">
        <v>52.1</v>
      </c>
      <c r="Q591" s="218">
        <v>43101</v>
      </c>
      <c r="R591" s="218">
        <v>401768</v>
      </c>
    </row>
    <row r="592" spans="1:18" ht="50.45" customHeight="1">
      <c r="A592" s="16" t="s">
        <v>1434</v>
      </c>
      <c r="B592" s="16" t="s">
        <v>1435</v>
      </c>
      <c r="C592" s="191" t="s">
        <v>419</v>
      </c>
      <c r="D592" s="10" t="s">
        <v>1276</v>
      </c>
      <c r="E592" s="110" t="s">
        <v>583</v>
      </c>
      <c r="F592" s="110" t="s">
        <v>1707</v>
      </c>
      <c r="G592" s="110" t="s">
        <v>3881</v>
      </c>
      <c r="H592" s="25" t="s">
        <v>300</v>
      </c>
      <c r="I592" s="25" t="s">
        <v>1754</v>
      </c>
      <c r="J592" s="25" t="s">
        <v>3882</v>
      </c>
      <c r="K592" s="5" t="s">
        <v>2471</v>
      </c>
      <c r="L592" s="5"/>
      <c r="M592" s="41">
        <v>80.2</v>
      </c>
      <c r="N592" s="69">
        <v>68.2</v>
      </c>
      <c r="O592" s="24" t="s">
        <v>2053</v>
      </c>
      <c r="P592" s="215">
        <v>92.2</v>
      </c>
      <c r="Q592" s="218">
        <v>43101</v>
      </c>
      <c r="R592" s="218">
        <v>401768</v>
      </c>
    </row>
    <row r="593" spans="1:20" ht="88.35" customHeight="1">
      <c r="A593" s="16" t="s">
        <v>1434</v>
      </c>
      <c r="B593" s="16" t="s">
        <v>1435</v>
      </c>
      <c r="C593" s="191" t="s">
        <v>419</v>
      </c>
      <c r="D593" s="10" t="s">
        <v>1277</v>
      </c>
      <c r="E593" s="110" t="s">
        <v>254</v>
      </c>
      <c r="F593" s="110" t="s">
        <v>2367</v>
      </c>
      <c r="G593" s="110" t="s">
        <v>3883</v>
      </c>
      <c r="H593" s="25" t="s">
        <v>2529</v>
      </c>
      <c r="I593" s="25" t="s">
        <v>2368</v>
      </c>
      <c r="J593" s="25" t="s">
        <v>3884</v>
      </c>
      <c r="K593" s="5" t="s">
        <v>2471</v>
      </c>
      <c r="L593" s="5"/>
      <c r="M593" s="41">
        <v>237.1</v>
      </c>
      <c r="N593" s="69">
        <v>201.5</v>
      </c>
      <c r="O593" s="24" t="s">
        <v>2053</v>
      </c>
      <c r="P593" s="215">
        <v>272.7</v>
      </c>
      <c r="Q593" s="218">
        <v>43101</v>
      </c>
      <c r="R593" s="218">
        <v>401768</v>
      </c>
    </row>
    <row r="594" spans="1:20" ht="37.700000000000003" customHeight="1">
      <c r="A594" s="16" t="s">
        <v>1434</v>
      </c>
      <c r="B594" s="16" t="s">
        <v>1435</v>
      </c>
      <c r="C594" s="191" t="s">
        <v>419</v>
      </c>
      <c r="D594" s="10" t="s">
        <v>1278</v>
      </c>
      <c r="E594" s="110" t="s">
        <v>584</v>
      </c>
      <c r="F594" s="110" t="s">
        <v>2369</v>
      </c>
      <c r="G594" s="110" t="s">
        <v>3885</v>
      </c>
      <c r="H594" s="110" t="s">
        <v>696</v>
      </c>
      <c r="I594" s="110" t="s">
        <v>2370</v>
      </c>
      <c r="J594" s="110" t="s">
        <v>3471</v>
      </c>
      <c r="K594" s="5" t="s">
        <v>2471</v>
      </c>
      <c r="L594" s="9"/>
      <c r="M594" s="41">
        <v>331.2</v>
      </c>
      <c r="N594" s="69">
        <v>281.5</v>
      </c>
      <c r="O594" s="24" t="s">
        <v>2053</v>
      </c>
      <c r="P594" s="215">
        <v>380.9</v>
      </c>
      <c r="Q594" s="218">
        <v>43101</v>
      </c>
      <c r="R594" s="218">
        <v>401768</v>
      </c>
    </row>
    <row r="595" spans="1:20" ht="25.35" customHeight="1">
      <c r="A595" s="16" t="s">
        <v>1434</v>
      </c>
      <c r="B595" s="16" t="s">
        <v>1435</v>
      </c>
      <c r="C595" s="191" t="s">
        <v>419</v>
      </c>
      <c r="D595" s="10" t="s">
        <v>1279</v>
      </c>
      <c r="E595" s="110" t="s">
        <v>751</v>
      </c>
      <c r="F595" s="110" t="s">
        <v>1708</v>
      </c>
      <c r="G595" s="110" t="s">
        <v>3886</v>
      </c>
      <c r="H595" s="110"/>
      <c r="I595" s="110"/>
      <c r="J595" s="110"/>
      <c r="K595" s="5" t="s">
        <v>2471</v>
      </c>
      <c r="L595" s="5"/>
      <c r="M595" s="41">
        <v>73.2</v>
      </c>
      <c r="N595" s="69">
        <v>62.2</v>
      </c>
      <c r="O595" s="24" t="s">
        <v>2053</v>
      </c>
      <c r="P595" s="215">
        <v>84.2</v>
      </c>
      <c r="Q595" s="218">
        <v>43101</v>
      </c>
      <c r="R595" s="218">
        <v>401768</v>
      </c>
    </row>
    <row r="596" spans="1:20" ht="25.35" customHeight="1">
      <c r="A596" s="16" t="s">
        <v>1431</v>
      </c>
      <c r="B596" s="16" t="s">
        <v>1433</v>
      </c>
      <c r="C596" s="10" t="s">
        <v>420</v>
      </c>
      <c r="D596" s="10"/>
      <c r="E596" s="206" t="s">
        <v>1388</v>
      </c>
      <c r="F596" s="206" t="s">
        <v>1709</v>
      </c>
      <c r="G596" s="206" t="s">
        <v>3887</v>
      </c>
      <c r="H596" s="25"/>
      <c r="I596" s="25"/>
      <c r="J596" s="25"/>
      <c r="K596" s="5"/>
      <c r="L596" s="5"/>
      <c r="M596" s="41"/>
      <c r="N596" s="69"/>
      <c r="O596" s="24"/>
      <c r="P596" s="215"/>
      <c r="Q596" s="218">
        <v>43101</v>
      </c>
      <c r="R596" s="218">
        <v>401768</v>
      </c>
    </row>
    <row r="597" spans="1:20" ht="14.45" customHeight="1">
      <c r="A597" s="16" t="s">
        <v>1434</v>
      </c>
      <c r="B597" s="16" t="s">
        <v>1435</v>
      </c>
      <c r="C597" s="191" t="s">
        <v>420</v>
      </c>
      <c r="D597" s="10" t="s">
        <v>1280</v>
      </c>
      <c r="E597" s="110" t="s">
        <v>585</v>
      </c>
      <c r="F597" s="110" t="s">
        <v>2371</v>
      </c>
      <c r="G597" s="110" t="s">
        <v>3888</v>
      </c>
      <c r="H597" s="25"/>
      <c r="I597" s="25"/>
      <c r="J597" s="25"/>
      <c r="K597" s="5" t="s">
        <v>2471</v>
      </c>
      <c r="L597" s="5"/>
      <c r="M597" s="41">
        <v>258</v>
      </c>
      <c r="N597" s="69">
        <v>219.3</v>
      </c>
      <c r="O597" s="24" t="s">
        <v>2053</v>
      </c>
      <c r="P597" s="215">
        <v>296.7</v>
      </c>
      <c r="Q597" s="218">
        <v>43101</v>
      </c>
      <c r="R597" s="218">
        <v>401768</v>
      </c>
    </row>
    <row r="598" spans="1:20" ht="63" customHeight="1">
      <c r="A598" s="16" t="s">
        <v>1434</v>
      </c>
      <c r="B598" s="16" t="s">
        <v>1435</v>
      </c>
      <c r="C598" s="191" t="s">
        <v>420</v>
      </c>
      <c r="D598" s="10" t="s">
        <v>1281</v>
      </c>
      <c r="E598" s="110" t="s">
        <v>655</v>
      </c>
      <c r="F598" s="110" t="s">
        <v>2372</v>
      </c>
      <c r="G598" s="110" t="s">
        <v>3889</v>
      </c>
      <c r="H598" s="25" t="s">
        <v>301</v>
      </c>
      <c r="I598" s="25" t="s">
        <v>2373</v>
      </c>
      <c r="J598" s="25" t="s">
        <v>3890</v>
      </c>
      <c r="K598" s="5" t="s">
        <v>2471</v>
      </c>
      <c r="L598" s="5"/>
      <c r="M598" s="41">
        <v>156.9</v>
      </c>
      <c r="N598" s="69">
        <v>133.4</v>
      </c>
      <c r="O598" s="24" t="s">
        <v>2053</v>
      </c>
      <c r="P598" s="215">
        <v>180.4</v>
      </c>
      <c r="Q598" s="218">
        <v>43101</v>
      </c>
      <c r="R598" s="218">
        <v>401768</v>
      </c>
    </row>
    <row r="599" spans="1:20" ht="37.700000000000003" customHeight="1">
      <c r="A599" s="16" t="s">
        <v>1434</v>
      </c>
      <c r="B599" s="16" t="s">
        <v>1435</v>
      </c>
      <c r="C599" s="191" t="s">
        <v>420</v>
      </c>
      <c r="D599" s="10" t="s">
        <v>1282</v>
      </c>
      <c r="E599" s="110" t="s">
        <v>302</v>
      </c>
      <c r="F599" s="110" t="s">
        <v>2374</v>
      </c>
      <c r="G599" s="110" t="s">
        <v>3891</v>
      </c>
      <c r="H599" s="110" t="s">
        <v>697</v>
      </c>
      <c r="I599" s="110" t="s">
        <v>2375</v>
      </c>
      <c r="J599" s="110" t="s">
        <v>3892</v>
      </c>
      <c r="K599" s="5" t="s">
        <v>2471</v>
      </c>
      <c r="L599" s="5"/>
      <c r="M599" s="41">
        <v>62.8</v>
      </c>
      <c r="N599" s="69">
        <v>53.4</v>
      </c>
      <c r="O599" s="24" t="s">
        <v>2053</v>
      </c>
      <c r="P599" s="215">
        <v>72.2</v>
      </c>
      <c r="Q599" s="218">
        <v>43101</v>
      </c>
      <c r="R599" s="218">
        <v>401768</v>
      </c>
    </row>
    <row r="600" spans="1:20" ht="25.35" customHeight="1">
      <c r="A600" s="16" t="s">
        <v>1434</v>
      </c>
      <c r="B600" s="16" t="s">
        <v>1435</v>
      </c>
      <c r="C600" s="191" t="s">
        <v>420</v>
      </c>
      <c r="D600" s="10" t="s">
        <v>1283</v>
      </c>
      <c r="E600" s="110" t="s">
        <v>586</v>
      </c>
      <c r="F600" s="110" t="s">
        <v>2376</v>
      </c>
      <c r="G600" s="110" t="s">
        <v>3893</v>
      </c>
      <c r="H600" s="110"/>
      <c r="I600" s="110"/>
      <c r="J600" s="110"/>
      <c r="K600" s="5" t="s">
        <v>2471</v>
      </c>
      <c r="L600" s="5"/>
      <c r="M600" s="41">
        <v>83.7</v>
      </c>
      <c r="N600" s="69">
        <v>71.099999999999994</v>
      </c>
      <c r="O600" s="24" t="s">
        <v>2053</v>
      </c>
      <c r="P600" s="215">
        <v>96.3</v>
      </c>
      <c r="Q600" s="218">
        <v>43101</v>
      </c>
      <c r="R600" s="218">
        <v>401768</v>
      </c>
    </row>
    <row r="601" spans="1:20" ht="14.45" customHeight="1">
      <c r="A601" s="16" t="s">
        <v>1431</v>
      </c>
      <c r="B601" s="16" t="s">
        <v>1432</v>
      </c>
      <c r="C601" s="10" t="s">
        <v>310</v>
      </c>
      <c r="D601" s="10"/>
      <c r="E601" s="206" t="s">
        <v>255</v>
      </c>
      <c r="F601" s="206" t="s">
        <v>1710</v>
      </c>
      <c r="G601" s="206" t="s">
        <v>3894</v>
      </c>
      <c r="H601" s="25"/>
      <c r="I601" s="25"/>
      <c r="J601" s="25"/>
      <c r="K601" s="5"/>
      <c r="L601" s="5"/>
      <c r="M601" s="41"/>
      <c r="N601" s="69"/>
      <c r="O601" s="24"/>
      <c r="P601" s="215"/>
      <c r="Q601" s="218">
        <v>43101</v>
      </c>
      <c r="R601" s="218">
        <v>401768</v>
      </c>
    </row>
    <row r="602" spans="1:20" ht="37.700000000000003" customHeight="1">
      <c r="A602" s="16" t="s">
        <v>1431</v>
      </c>
      <c r="B602" s="16" t="s">
        <v>1433</v>
      </c>
      <c r="C602" s="10" t="s">
        <v>421</v>
      </c>
      <c r="D602" s="10"/>
      <c r="E602" s="206" t="s">
        <v>256</v>
      </c>
      <c r="F602" s="206" t="s">
        <v>1755</v>
      </c>
      <c r="G602" s="206" t="s">
        <v>3895</v>
      </c>
      <c r="H602" s="25"/>
      <c r="I602" s="25"/>
      <c r="J602" s="25"/>
      <c r="K602" s="5"/>
      <c r="L602" s="5"/>
      <c r="M602" s="41"/>
      <c r="N602" s="69"/>
      <c r="O602" s="24"/>
      <c r="P602" s="215"/>
      <c r="Q602" s="218">
        <v>43101</v>
      </c>
      <c r="R602" s="218">
        <v>401768</v>
      </c>
    </row>
    <row r="603" spans="1:20" ht="50.45" customHeight="1">
      <c r="A603" s="16" t="s">
        <v>1434</v>
      </c>
      <c r="B603" s="16" t="s">
        <v>1435</v>
      </c>
      <c r="C603" s="191" t="s">
        <v>421</v>
      </c>
      <c r="D603" s="10" t="s">
        <v>1284</v>
      </c>
      <c r="E603" s="25" t="s">
        <v>257</v>
      </c>
      <c r="F603" s="25" t="s">
        <v>1711</v>
      </c>
      <c r="G603" s="25" t="s">
        <v>3896</v>
      </c>
      <c r="H603" s="110" t="s">
        <v>2007</v>
      </c>
      <c r="I603" s="110" t="s">
        <v>2377</v>
      </c>
      <c r="J603" s="110" t="s">
        <v>3034</v>
      </c>
      <c r="K603" s="5" t="s">
        <v>2471</v>
      </c>
      <c r="L603" s="5"/>
      <c r="M603" s="41">
        <v>104.6</v>
      </c>
      <c r="N603" s="69">
        <v>88.9</v>
      </c>
      <c r="O603" s="24" t="s">
        <v>2053</v>
      </c>
      <c r="P603" s="215">
        <v>120.3</v>
      </c>
      <c r="Q603" s="218">
        <v>43101</v>
      </c>
      <c r="R603" s="218">
        <v>401768</v>
      </c>
    </row>
    <row r="604" spans="1:20" ht="14.45" customHeight="1">
      <c r="A604" s="16" t="s">
        <v>1434</v>
      </c>
      <c r="B604" s="16" t="s">
        <v>1435</v>
      </c>
      <c r="C604" s="191" t="s">
        <v>421</v>
      </c>
      <c r="D604" s="10" t="s">
        <v>1285</v>
      </c>
      <c r="E604" s="25" t="s">
        <v>258</v>
      </c>
      <c r="F604" s="25" t="s">
        <v>1720</v>
      </c>
      <c r="G604" s="25" t="s">
        <v>3897</v>
      </c>
      <c r="H604" s="110" t="s">
        <v>259</v>
      </c>
      <c r="I604" s="110" t="s">
        <v>1712</v>
      </c>
      <c r="J604" s="110" t="s">
        <v>3898</v>
      </c>
      <c r="K604" s="5" t="s">
        <v>2471</v>
      </c>
      <c r="L604" s="5"/>
      <c r="M604" s="41">
        <v>52.3</v>
      </c>
      <c r="N604" s="69">
        <v>44.5</v>
      </c>
      <c r="O604" s="24" t="s">
        <v>2053</v>
      </c>
      <c r="P604" s="215">
        <v>60.1</v>
      </c>
      <c r="Q604" s="218">
        <v>43101</v>
      </c>
      <c r="R604" s="218">
        <v>401768</v>
      </c>
    </row>
    <row r="605" spans="1:20" ht="25.35" customHeight="1">
      <c r="A605" s="16" t="s">
        <v>1434</v>
      </c>
      <c r="B605" s="16" t="s">
        <v>1435</v>
      </c>
      <c r="C605" s="191" t="s">
        <v>421</v>
      </c>
      <c r="D605" s="10" t="s">
        <v>1286</v>
      </c>
      <c r="E605" s="25" t="s">
        <v>260</v>
      </c>
      <c r="F605" s="25" t="s">
        <v>2378</v>
      </c>
      <c r="G605" s="25" t="s">
        <v>3899</v>
      </c>
      <c r="H605" s="25" t="s">
        <v>303</v>
      </c>
      <c r="I605" s="25" t="s">
        <v>1713</v>
      </c>
      <c r="J605" s="25" t="s">
        <v>3900</v>
      </c>
      <c r="K605" s="5" t="s">
        <v>2471</v>
      </c>
      <c r="L605" s="5"/>
      <c r="M605" s="41">
        <v>52.3</v>
      </c>
      <c r="N605" s="69">
        <v>44.5</v>
      </c>
      <c r="O605" s="24" t="s">
        <v>2053</v>
      </c>
      <c r="P605" s="215">
        <v>60.1</v>
      </c>
      <c r="Q605" s="218">
        <v>43101</v>
      </c>
      <c r="R605" s="218">
        <v>401768</v>
      </c>
    </row>
    <row r="606" spans="1:20" ht="25.35" customHeight="1">
      <c r="A606" s="16" t="s">
        <v>1434</v>
      </c>
      <c r="B606" s="16" t="s">
        <v>1435</v>
      </c>
      <c r="C606" s="191" t="s">
        <v>421</v>
      </c>
      <c r="D606" s="10" t="s">
        <v>1287</v>
      </c>
      <c r="E606" s="110" t="s">
        <v>261</v>
      </c>
      <c r="F606" s="110" t="s">
        <v>1714</v>
      </c>
      <c r="G606" s="110" t="s">
        <v>3368</v>
      </c>
      <c r="H606" s="110" t="s">
        <v>262</v>
      </c>
      <c r="I606" s="110" t="s">
        <v>1756</v>
      </c>
      <c r="J606" s="110" t="s">
        <v>3901</v>
      </c>
      <c r="K606" s="5" t="s">
        <v>2471</v>
      </c>
      <c r="L606" s="5"/>
      <c r="M606" s="41">
        <v>38.4</v>
      </c>
      <c r="N606" s="69">
        <v>32.6</v>
      </c>
      <c r="O606" s="24" t="s">
        <v>2053</v>
      </c>
      <c r="P606" s="215">
        <v>44.2</v>
      </c>
      <c r="Q606" s="218">
        <v>43101</v>
      </c>
      <c r="R606" s="218">
        <v>401768</v>
      </c>
    </row>
    <row r="607" spans="1:20" s="205" customFormat="1" ht="37.700000000000003" customHeight="1">
      <c r="A607" s="178" t="s">
        <v>1434</v>
      </c>
      <c r="B607" s="178" t="s">
        <v>1435</v>
      </c>
      <c r="C607" s="191" t="s">
        <v>421</v>
      </c>
      <c r="D607" s="10" t="s">
        <v>1288</v>
      </c>
      <c r="E607" s="110" t="s">
        <v>263</v>
      </c>
      <c r="F607" s="110" t="s">
        <v>1721</v>
      </c>
      <c r="G607" s="110" t="s">
        <v>3902</v>
      </c>
      <c r="H607" s="110" t="s">
        <v>2465</v>
      </c>
      <c r="I607" s="110" t="s">
        <v>2673</v>
      </c>
      <c r="J607" s="110" t="s">
        <v>3903</v>
      </c>
      <c r="K607" s="5" t="s">
        <v>2471</v>
      </c>
      <c r="L607" s="5"/>
      <c r="M607" s="41">
        <v>38.4</v>
      </c>
      <c r="N607" s="69">
        <v>32.6</v>
      </c>
      <c r="O607" s="24" t="s">
        <v>2053</v>
      </c>
      <c r="P607" s="215">
        <v>44.2</v>
      </c>
      <c r="Q607" s="218">
        <v>43101</v>
      </c>
      <c r="R607" s="218">
        <v>401768</v>
      </c>
      <c r="S607" s="112"/>
      <c r="T607" s="112"/>
    </row>
    <row r="608" spans="1:20" ht="14.45" customHeight="1">
      <c r="A608" s="16" t="s">
        <v>1434</v>
      </c>
      <c r="B608" s="16" t="s">
        <v>1435</v>
      </c>
      <c r="C608" s="191" t="s">
        <v>421</v>
      </c>
      <c r="D608" s="10" t="s">
        <v>1289</v>
      </c>
      <c r="E608" s="110" t="s">
        <v>264</v>
      </c>
      <c r="F608" s="110" t="s">
        <v>1715</v>
      </c>
      <c r="G608" s="110" t="s">
        <v>3904</v>
      </c>
      <c r="H608" s="110"/>
      <c r="I608" s="110"/>
      <c r="J608" s="110"/>
      <c r="K608" s="5" t="s">
        <v>2471</v>
      </c>
      <c r="L608" s="9"/>
      <c r="M608" s="41">
        <v>160.4</v>
      </c>
      <c r="N608" s="69">
        <v>136.30000000000001</v>
      </c>
      <c r="O608" s="24" t="s">
        <v>2053</v>
      </c>
      <c r="P608" s="215">
        <v>184.5</v>
      </c>
      <c r="Q608" s="218">
        <v>43101</v>
      </c>
      <c r="R608" s="218">
        <v>401768</v>
      </c>
    </row>
    <row r="609" spans="1:20" ht="14.45" customHeight="1">
      <c r="A609" s="16" t="s">
        <v>1434</v>
      </c>
      <c r="B609" s="16" t="s">
        <v>1435</v>
      </c>
      <c r="C609" s="191" t="s">
        <v>421</v>
      </c>
      <c r="D609" s="10" t="s">
        <v>1290</v>
      </c>
      <c r="E609" s="110" t="s">
        <v>265</v>
      </c>
      <c r="F609" s="110" t="s">
        <v>1652</v>
      </c>
      <c r="G609" s="110" t="s">
        <v>3905</v>
      </c>
      <c r="H609" s="110"/>
      <c r="I609" s="110"/>
      <c r="J609" s="110"/>
      <c r="K609" s="5" t="s">
        <v>2471</v>
      </c>
      <c r="L609" s="5"/>
      <c r="M609" s="41">
        <v>146.4</v>
      </c>
      <c r="N609" s="69">
        <v>124.4</v>
      </c>
      <c r="O609" s="24" t="s">
        <v>2053</v>
      </c>
      <c r="P609" s="215">
        <v>168.4</v>
      </c>
      <c r="Q609" s="218">
        <v>43101</v>
      </c>
      <c r="R609" s="218">
        <v>401768</v>
      </c>
    </row>
    <row r="610" spans="1:20" ht="37.700000000000003" customHeight="1">
      <c r="A610" s="16" t="s">
        <v>1434</v>
      </c>
      <c r="B610" s="16" t="s">
        <v>1435</v>
      </c>
      <c r="C610" s="191" t="s">
        <v>421</v>
      </c>
      <c r="D610" s="10" t="s">
        <v>1291</v>
      </c>
      <c r="E610" s="110" t="s">
        <v>587</v>
      </c>
      <c r="F610" s="110" t="s">
        <v>1853</v>
      </c>
      <c r="G610" s="110" t="s">
        <v>3906</v>
      </c>
      <c r="H610" s="110" t="s">
        <v>698</v>
      </c>
      <c r="I610" s="110" t="s">
        <v>2174</v>
      </c>
      <c r="J610" s="110" t="s">
        <v>3471</v>
      </c>
      <c r="K610" s="5" t="s">
        <v>2471</v>
      </c>
      <c r="L610" s="9"/>
      <c r="M610" s="41">
        <v>209.2</v>
      </c>
      <c r="N610" s="69">
        <v>177.8</v>
      </c>
      <c r="O610" s="24" t="s">
        <v>2053</v>
      </c>
      <c r="P610" s="215">
        <v>240.6</v>
      </c>
      <c r="Q610" s="218">
        <v>43101</v>
      </c>
      <c r="R610" s="218">
        <v>401768</v>
      </c>
    </row>
    <row r="611" spans="1:20" ht="51">
      <c r="A611" s="16" t="s">
        <v>1434</v>
      </c>
      <c r="B611" s="16" t="s">
        <v>1435</v>
      </c>
      <c r="C611" s="191" t="s">
        <v>421</v>
      </c>
      <c r="D611" s="10" t="s">
        <v>1292</v>
      </c>
      <c r="E611" s="110" t="s">
        <v>588</v>
      </c>
      <c r="F611" s="110" t="s">
        <v>1653</v>
      </c>
      <c r="G611" s="110" t="s">
        <v>3907</v>
      </c>
      <c r="H611" s="110" t="s">
        <v>2037</v>
      </c>
      <c r="I611" s="110" t="s">
        <v>2379</v>
      </c>
      <c r="J611" s="110" t="s">
        <v>3908</v>
      </c>
      <c r="K611" s="5" t="s">
        <v>2471</v>
      </c>
      <c r="L611" s="5"/>
      <c r="M611" s="41">
        <v>156.9</v>
      </c>
      <c r="N611" s="69">
        <v>133.4</v>
      </c>
      <c r="O611" s="24" t="s">
        <v>2053</v>
      </c>
      <c r="P611" s="215">
        <v>180.4</v>
      </c>
      <c r="Q611" s="218">
        <v>43101</v>
      </c>
      <c r="R611" s="218">
        <v>401768</v>
      </c>
    </row>
    <row r="612" spans="1:20" ht="25.35" customHeight="1">
      <c r="A612" s="16" t="s">
        <v>1434</v>
      </c>
      <c r="B612" s="16" t="s">
        <v>1435</v>
      </c>
      <c r="C612" s="191" t="s">
        <v>421</v>
      </c>
      <c r="D612" s="10" t="s">
        <v>1293</v>
      </c>
      <c r="E612" s="110" t="s">
        <v>589</v>
      </c>
      <c r="F612" s="110" t="s">
        <v>1719</v>
      </c>
      <c r="G612" s="110" t="s">
        <v>3909</v>
      </c>
      <c r="H612" s="110" t="s">
        <v>2008</v>
      </c>
      <c r="I612" s="110" t="s">
        <v>2380</v>
      </c>
      <c r="J612" s="110" t="s">
        <v>3910</v>
      </c>
      <c r="K612" s="5" t="s">
        <v>2471</v>
      </c>
      <c r="L612" s="9"/>
      <c r="M612" s="41">
        <v>216.2</v>
      </c>
      <c r="N612" s="69">
        <v>183.8</v>
      </c>
      <c r="O612" s="24" t="s">
        <v>2053</v>
      </c>
      <c r="P612" s="215">
        <v>248.6</v>
      </c>
      <c r="Q612" s="218">
        <v>43101</v>
      </c>
      <c r="R612" s="218">
        <v>401768</v>
      </c>
    </row>
    <row r="613" spans="1:20" ht="25.35" customHeight="1">
      <c r="A613" s="16" t="s">
        <v>1434</v>
      </c>
      <c r="B613" s="16" t="s">
        <v>1435</v>
      </c>
      <c r="C613" s="191" t="s">
        <v>421</v>
      </c>
      <c r="D613" s="10" t="s">
        <v>1294</v>
      </c>
      <c r="E613" s="110" t="s">
        <v>266</v>
      </c>
      <c r="F613" s="110" t="s">
        <v>1722</v>
      </c>
      <c r="G613" s="110" t="s">
        <v>3911</v>
      </c>
      <c r="H613" s="110" t="s">
        <v>2536</v>
      </c>
      <c r="I613" s="110" t="s">
        <v>2381</v>
      </c>
      <c r="J613" s="110" t="s">
        <v>3912</v>
      </c>
      <c r="K613" s="5" t="s">
        <v>2471</v>
      </c>
      <c r="L613" s="5"/>
      <c r="M613" s="41">
        <v>125.5</v>
      </c>
      <c r="N613" s="69">
        <v>106.7</v>
      </c>
      <c r="O613" s="24" t="s">
        <v>2053</v>
      </c>
      <c r="P613" s="215">
        <v>144.30000000000001</v>
      </c>
      <c r="Q613" s="218">
        <v>43101</v>
      </c>
      <c r="R613" s="218">
        <v>401768</v>
      </c>
    </row>
    <row r="614" spans="1:20" ht="37.700000000000003" customHeight="1">
      <c r="A614" s="16" t="s">
        <v>1434</v>
      </c>
      <c r="B614" s="16" t="s">
        <v>1435</v>
      </c>
      <c r="C614" s="191" t="s">
        <v>421</v>
      </c>
      <c r="D614" s="10" t="s">
        <v>1295</v>
      </c>
      <c r="E614" s="110" t="s">
        <v>267</v>
      </c>
      <c r="F614" s="110" t="s">
        <v>1716</v>
      </c>
      <c r="G614" s="110" t="s">
        <v>3913</v>
      </c>
      <c r="H614" s="25" t="s">
        <v>2542</v>
      </c>
      <c r="I614" s="25" t="s">
        <v>2382</v>
      </c>
      <c r="J614" s="25" t="s">
        <v>3914</v>
      </c>
      <c r="K614" s="5" t="s">
        <v>2471</v>
      </c>
      <c r="L614" s="5"/>
      <c r="M614" s="41">
        <v>59.3</v>
      </c>
      <c r="N614" s="69">
        <v>50.4</v>
      </c>
      <c r="O614" s="24" t="s">
        <v>2053</v>
      </c>
      <c r="P614" s="215">
        <v>68.2</v>
      </c>
      <c r="Q614" s="218">
        <v>43101</v>
      </c>
      <c r="R614" s="218">
        <v>401768</v>
      </c>
    </row>
    <row r="615" spans="1:20" ht="14.45" customHeight="1">
      <c r="A615" s="16" t="s">
        <v>1431</v>
      </c>
      <c r="B615" s="16" t="s">
        <v>1433</v>
      </c>
      <c r="C615" s="10" t="s">
        <v>422</v>
      </c>
      <c r="D615" s="10"/>
      <c r="E615" s="206" t="s">
        <v>268</v>
      </c>
      <c r="F615" s="206" t="s">
        <v>1717</v>
      </c>
      <c r="G615" s="206" t="s">
        <v>3915</v>
      </c>
      <c r="H615" s="25"/>
      <c r="I615" s="25"/>
      <c r="J615" s="25"/>
      <c r="K615" s="5"/>
      <c r="L615" s="5"/>
      <c r="M615" s="41"/>
      <c r="N615" s="69"/>
      <c r="O615" s="24"/>
      <c r="P615" s="215"/>
      <c r="Q615" s="218">
        <v>43101</v>
      </c>
      <c r="R615" s="218">
        <v>401768</v>
      </c>
    </row>
    <row r="616" spans="1:20" ht="25.35" customHeight="1">
      <c r="A616" s="16" t="s">
        <v>1434</v>
      </c>
      <c r="B616" s="16" t="s">
        <v>1435</v>
      </c>
      <c r="C616" s="191" t="s">
        <v>422</v>
      </c>
      <c r="D616" s="10" t="s">
        <v>1296</v>
      </c>
      <c r="E616" s="25" t="s">
        <v>269</v>
      </c>
      <c r="F616" s="25" t="s">
        <v>2383</v>
      </c>
      <c r="G616" s="25" t="s">
        <v>3035</v>
      </c>
      <c r="H616" s="25" t="s">
        <v>19</v>
      </c>
      <c r="I616" s="25" t="s">
        <v>1526</v>
      </c>
      <c r="J616" s="25" t="s">
        <v>2988</v>
      </c>
      <c r="K616" s="5" t="s">
        <v>2471</v>
      </c>
      <c r="L616" s="5"/>
      <c r="M616" s="41">
        <v>275.39999999999998</v>
      </c>
      <c r="N616" s="69">
        <v>234.1</v>
      </c>
      <c r="O616" s="24" t="s">
        <v>2053</v>
      </c>
      <c r="P616" s="215">
        <v>316.7</v>
      </c>
      <c r="Q616" s="218">
        <v>43101</v>
      </c>
      <c r="R616" s="218">
        <v>401768</v>
      </c>
    </row>
    <row r="617" spans="1:20" ht="25.35" customHeight="1">
      <c r="A617" s="16" t="s">
        <v>1434</v>
      </c>
      <c r="B617" s="16" t="s">
        <v>1435</v>
      </c>
      <c r="C617" s="191" t="s">
        <v>422</v>
      </c>
      <c r="D617" s="10" t="s">
        <v>1297</v>
      </c>
      <c r="E617" s="110" t="s">
        <v>590</v>
      </c>
      <c r="F617" s="110" t="s">
        <v>1718</v>
      </c>
      <c r="G617" s="110" t="s">
        <v>3916</v>
      </c>
      <c r="H617" s="25" t="s">
        <v>19</v>
      </c>
      <c r="I617" s="25" t="s">
        <v>1526</v>
      </c>
      <c r="J617" s="25" t="s">
        <v>2988</v>
      </c>
      <c r="K617" s="5" t="s">
        <v>2471</v>
      </c>
      <c r="L617" s="5"/>
      <c r="M617" s="41">
        <v>261.5</v>
      </c>
      <c r="N617" s="69">
        <v>222.3</v>
      </c>
      <c r="O617" s="24" t="s">
        <v>2053</v>
      </c>
      <c r="P617" s="215">
        <v>300.7</v>
      </c>
      <c r="Q617" s="218">
        <v>43101</v>
      </c>
      <c r="R617" s="218">
        <v>401768</v>
      </c>
    </row>
    <row r="618" spans="1:20" ht="75.599999999999994" customHeight="1">
      <c r="A618" s="16" t="s">
        <v>1434</v>
      </c>
      <c r="B618" s="16" t="s">
        <v>1435</v>
      </c>
      <c r="C618" s="191" t="s">
        <v>422</v>
      </c>
      <c r="D618" s="10" t="s">
        <v>1298</v>
      </c>
      <c r="E618" s="110" t="s">
        <v>807</v>
      </c>
      <c r="F618" s="110" t="s">
        <v>1654</v>
      </c>
      <c r="G618" s="110" t="s">
        <v>3917</v>
      </c>
      <c r="H618" s="110" t="s">
        <v>812</v>
      </c>
      <c r="I618" s="110" t="s">
        <v>1968</v>
      </c>
      <c r="J618" s="110" t="s">
        <v>3918</v>
      </c>
      <c r="K618" s="5" t="s">
        <v>2471</v>
      </c>
      <c r="L618" s="5"/>
      <c r="M618" s="41">
        <v>460.2</v>
      </c>
      <c r="N618" s="69">
        <v>391.2</v>
      </c>
      <c r="O618" s="24" t="s">
        <v>2053</v>
      </c>
      <c r="P618" s="215">
        <v>529.20000000000005</v>
      </c>
      <c r="Q618" s="218">
        <v>43101</v>
      </c>
      <c r="R618" s="218">
        <v>401768</v>
      </c>
    </row>
    <row r="619" spans="1:20" ht="25.35" customHeight="1">
      <c r="A619" s="16" t="s">
        <v>1434</v>
      </c>
      <c r="B619" s="16" t="s">
        <v>1435</v>
      </c>
      <c r="C619" s="191" t="s">
        <v>422</v>
      </c>
      <c r="D619" s="10" t="s">
        <v>1299</v>
      </c>
      <c r="E619" s="110" t="s">
        <v>270</v>
      </c>
      <c r="F619" s="110" t="s">
        <v>1655</v>
      </c>
      <c r="G619" s="110" t="s">
        <v>3919</v>
      </c>
      <c r="H619" s="25" t="s">
        <v>19</v>
      </c>
      <c r="I619" s="25" t="s">
        <v>1526</v>
      </c>
      <c r="J619" s="25" t="s">
        <v>2988</v>
      </c>
      <c r="K619" s="5" t="s">
        <v>2471</v>
      </c>
      <c r="L619" s="5"/>
      <c r="M619" s="41">
        <v>275.39999999999998</v>
      </c>
      <c r="N619" s="69">
        <v>234.1</v>
      </c>
      <c r="O619" s="24" t="s">
        <v>2053</v>
      </c>
      <c r="P619" s="215">
        <v>316.7</v>
      </c>
      <c r="Q619" s="218">
        <v>43101</v>
      </c>
      <c r="R619" s="218">
        <v>401768</v>
      </c>
    </row>
    <row r="620" spans="1:20" ht="37.700000000000003" customHeight="1">
      <c r="A620" s="16" t="s">
        <v>1434</v>
      </c>
      <c r="B620" s="16" t="s">
        <v>1435</v>
      </c>
      <c r="C620" s="191" t="s">
        <v>422</v>
      </c>
      <c r="D620" s="10" t="s">
        <v>1300</v>
      </c>
      <c r="E620" s="110" t="s">
        <v>271</v>
      </c>
      <c r="F620" s="110" t="s">
        <v>1656</v>
      </c>
      <c r="G620" s="110" t="s">
        <v>3920</v>
      </c>
      <c r="H620" s="25" t="s">
        <v>699</v>
      </c>
      <c r="I620" s="25" t="s">
        <v>3151</v>
      </c>
      <c r="J620" s="25" t="s">
        <v>3921</v>
      </c>
      <c r="K620" s="5" t="s">
        <v>2471</v>
      </c>
      <c r="L620" s="5"/>
      <c r="M620" s="41">
        <v>219.7</v>
      </c>
      <c r="N620" s="69">
        <v>186.7</v>
      </c>
      <c r="O620" s="24" t="s">
        <v>2053</v>
      </c>
      <c r="P620" s="215">
        <v>252.7</v>
      </c>
      <c r="Q620" s="218">
        <v>43101</v>
      </c>
      <c r="R620" s="218">
        <v>401768</v>
      </c>
    </row>
    <row r="621" spans="1:20" ht="75.599999999999994" customHeight="1">
      <c r="A621" s="16" t="s">
        <v>1434</v>
      </c>
      <c r="B621" s="16" t="s">
        <v>1435</v>
      </c>
      <c r="C621" s="191" t="s">
        <v>422</v>
      </c>
      <c r="D621" s="10" t="s">
        <v>1301</v>
      </c>
      <c r="E621" s="110" t="s">
        <v>591</v>
      </c>
      <c r="F621" s="110" t="s">
        <v>2384</v>
      </c>
      <c r="G621" s="110" t="s">
        <v>3922</v>
      </c>
      <c r="H621" s="110" t="s">
        <v>2009</v>
      </c>
      <c r="I621" s="110" t="s">
        <v>2611</v>
      </c>
      <c r="J621" s="110" t="s">
        <v>3923</v>
      </c>
      <c r="K621" s="5" t="s">
        <v>2471</v>
      </c>
      <c r="L621" s="5"/>
      <c r="M621" s="41">
        <v>146.4</v>
      </c>
      <c r="N621" s="69">
        <v>124.4</v>
      </c>
      <c r="O621" s="24" t="s">
        <v>2053</v>
      </c>
      <c r="P621" s="215">
        <v>168.4</v>
      </c>
      <c r="Q621" s="218">
        <v>43101</v>
      </c>
      <c r="R621" s="218">
        <v>401768</v>
      </c>
    </row>
    <row r="622" spans="1:20" ht="14.45" customHeight="1">
      <c r="A622" s="16" t="s">
        <v>1434</v>
      </c>
      <c r="B622" s="16" t="s">
        <v>1435</v>
      </c>
      <c r="C622" s="191" t="s">
        <v>422</v>
      </c>
      <c r="D622" s="10" t="s">
        <v>1302</v>
      </c>
      <c r="E622" s="110" t="s">
        <v>272</v>
      </c>
      <c r="F622" s="110" t="s">
        <v>1723</v>
      </c>
      <c r="G622" s="110" t="s">
        <v>3924</v>
      </c>
      <c r="H622" s="110"/>
      <c r="I622" s="110"/>
      <c r="J622" s="110"/>
      <c r="K622" s="5" t="s">
        <v>2471</v>
      </c>
      <c r="L622" s="5"/>
      <c r="M622" s="41">
        <v>198.7</v>
      </c>
      <c r="N622" s="69">
        <v>168.9</v>
      </c>
      <c r="O622" s="24" t="s">
        <v>2053</v>
      </c>
      <c r="P622" s="215">
        <v>228.5</v>
      </c>
      <c r="Q622" s="218">
        <v>43101</v>
      </c>
      <c r="R622" s="218">
        <v>401768</v>
      </c>
    </row>
    <row r="623" spans="1:20" s="204" customFormat="1" ht="25.5">
      <c r="A623" s="190" t="s">
        <v>1434</v>
      </c>
      <c r="B623" s="190" t="s">
        <v>1435</v>
      </c>
      <c r="C623" s="191" t="s">
        <v>422</v>
      </c>
      <c r="D623" s="191" t="s">
        <v>1303</v>
      </c>
      <c r="E623" s="25" t="s">
        <v>273</v>
      </c>
      <c r="F623" s="25" t="s">
        <v>1757</v>
      </c>
      <c r="G623" s="25" t="s">
        <v>3925</v>
      </c>
      <c r="H623" s="110" t="s">
        <v>2590</v>
      </c>
      <c r="I623" s="110" t="s">
        <v>2601</v>
      </c>
      <c r="J623" s="110" t="s">
        <v>3926</v>
      </c>
      <c r="K623" s="25" t="s">
        <v>2471</v>
      </c>
      <c r="L623" s="25"/>
      <c r="M623" s="192">
        <v>97.6</v>
      </c>
      <c r="N623" s="193">
        <v>83</v>
      </c>
      <c r="O623" s="194" t="s">
        <v>2053</v>
      </c>
      <c r="P623" s="195">
        <v>112.2</v>
      </c>
      <c r="Q623" s="230">
        <v>43101</v>
      </c>
      <c r="R623" s="230">
        <v>401768</v>
      </c>
      <c r="S623" s="68"/>
      <c r="T623" s="68"/>
    </row>
    <row r="624" spans="1:20" s="204" customFormat="1">
      <c r="A624" s="25" t="s">
        <v>1434</v>
      </c>
      <c r="B624" s="25" t="s">
        <v>1435</v>
      </c>
      <c r="C624" s="25" t="s">
        <v>422</v>
      </c>
      <c r="D624" s="25" t="s">
        <v>2852</v>
      </c>
      <c r="E624" s="25" t="s">
        <v>2789</v>
      </c>
      <c r="F624" s="232" t="s">
        <v>2919</v>
      </c>
      <c r="G624" s="25" t="s">
        <v>3094</v>
      </c>
      <c r="H624" s="110"/>
      <c r="I624" s="110"/>
      <c r="J624" s="228"/>
      <c r="K624" s="25" t="s">
        <v>2872</v>
      </c>
      <c r="L624" s="233">
        <v>51.4</v>
      </c>
      <c r="M624" s="192"/>
      <c r="N624" s="193"/>
      <c r="O624" s="194"/>
      <c r="P624" s="195"/>
      <c r="Q624" s="218">
        <v>43101</v>
      </c>
      <c r="R624" s="218">
        <v>401768</v>
      </c>
      <c r="S624" s="68"/>
      <c r="T624" s="68"/>
    </row>
    <row r="625" spans="1:20" s="204" customFormat="1" ht="25.5">
      <c r="A625" s="191" t="s">
        <v>1434</v>
      </c>
      <c r="B625" s="191" t="s">
        <v>1435</v>
      </c>
      <c r="C625" s="191" t="s">
        <v>422</v>
      </c>
      <c r="D625" s="191" t="s">
        <v>1304</v>
      </c>
      <c r="E625" s="25" t="s">
        <v>274</v>
      </c>
      <c r="F625" s="25" t="s">
        <v>2944</v>
      </c>
      <c r="G625" s="25" t="s">
        <v>3927</v>
      </c>
      <c r="H625" s="110" t="s">
        <v>2586</v>
      </c>
      <c r="I625" s="110" t="s">
        <v>2602</v>
      </c>
      <c r="J625" s="110" t="s">
        <v>3928</v>
      </c>
      <c r="K625" s="25" t="s">
        <v>2471</v>
      </c>
      <c r="L625" s="25"/>
      <c r="M625" s="192">
        <v>142.9</v>
      </c>
      <c r="N625" s="193">
        <v>121.5</v>
      </c>
      <c r="O625" s="194" t="s">
        <v>2053</v>
      </c>
      <c r="P625" s="195">
        <v>164.3</v>
      </c>
      <c r="Q625" s="230">
        <v>43101</v>
      </c>
      <c r="R625" s="230">
        <v>401768</v>
      </c>
      <c r="S625" s="68"/>
      <c r="T625" s="68"/>
    </row>
    <row r="626" spans="1:20" s="204" customFormat="1">
      <c r="A626" s="25" t="s">
        <v>1434</v>
      </c>
      <c r="B626" s="25" t="s">
        <v>1435</v>
      </c>
      <c r="C626" s="25" t="s">
        <v>422</v>
      </c>
      <c r="D626" s="25" t="s">
        <v>2853</v>
      </c>
      <c r="E626" s="25" t="s">
        <v>2791</v>
      </c>
      <c r="F626" s="232" t="s">
        <v>2920</v>
      </c>
      <c r="G626" s="25" t="s">
        <v>3095</v>
      </c>
      <c r="H626" s="110"/>
      <c r="I626" s="110"/>
      <c r="J626" s="228"/>
      <c r="K626" s="25" t="s">
        <v>2872</v>
      </c>
      <c r="L626" s="233">
        <v>36.6</v>
      </c>
      <c r="M626" s="192"/>
      <c r="N626" s="193"/>
      <c r="O626" s="194"/>
      <c r="P626" s="195"/>
      <c r="Q626" s="218">
        <v>43101</v>
      </c>
      <c r="R626" s="218">
        <v>401768</v>
      </c>
      <c r="S626" s="68"/>
      <c r="T626" s="68"/>
    </row>
    <row r="627" spans="1:20" s="204" customFormat="1" ht="25.5">
      <c r="A627" s="191" t="s">
        <v>1434</v>
      </c>
      <c r="B627" s="191" t="s">
        <v>1435</v>
      </c>
      <c r="C627" s="191" t="s">
        <v>422</v>
      </c>
      <c r="D627" s="191" t="s">
        <v>1305</v>
      </c>
      <c r="E627" s="25" t="s">
        <v>1428</v>
      </c>
      <c r="F627" s="25" t="s">
        <v>2945</v>
      </c>
      <c r="G627" s="25" t="s">
        <v>3929</v>
      </c>
      <c r="H627" s="110" t="s">
        <v>2587</v>
      </c>
      <c r="I627" s="110" t="s">
        <v>2603</v>
      </c>
      <c r="J627" s="110" t="s">
        <v>3930</v>
      </c>
      <c r="K627" s="25" t="s">
        <v>2471</v>
      </c>
      <c r="L627" s="25"/>
      <c r="M627" s="192">
        <v>313.8</v>
      </c>
      <c r="N627" s="193">
        <v>266.7</v>
      </c>
      <c r="O627" s="194" t="s">
        <v>2053</v>
      </c>
      <c r="P627" s="195">
        <v>360.9</v>
      </c>
      <c r="Q627" s="230">
        <v>43101</v>
      </c>
      <c r="R627" s="230">
        <v>401768</v>
      </c>
      <c r="S627" s="68"/>
      <c r="T627" s="68"/>
    </row>
    <row r="628" spans="1:20" s="204" customFormat="1">
      <c r="A628" s="25" t="s">
        <v>1434</v>
      </c>
      <c r="B628" s="25" t="s">
        <v>1435</v>
      </c>
      <c r="C628" s="25" t="s">
        <v>422</v>
      </c>
      <c r="D628" s="25" t="s">
        <v>2854</v>
      </c>
      <c r="E628" s="203" t="s">
        <v>2793</v>
      </c>
      <c r="F628" s="232" t="s">
        <v>2921</v>
      </c>
      <c r="G628" s="25" t="s">
        <v>3096</v>
      </c>
      <c r="H628" s="110"/>
      <c r="I628" s="110"/>
      <c r="J628" s="228"/>
      <c r="K628" s="25" t="s">
        <v>2872</v>
      </c>
      <c r="L628" s="234">
        <v>127</v>
      </c>
      <c r="M628" s="192"/>
      <c r="N628" s="193"/>
      <c r="O628" s="194"/>
      <c r="P628" s="195"/>
      <c r="Q628" s="218">
        <v>43101</v>
      </c>
      <c r="R628" s="218">
        <v>401768</v>
      </c>
      <c r="S628" s="68"/>
      <c r="T628" s="68"/>
    </row>
    <row r="629" spans="1:20" s="204" customFormat="1" ht="38.25">
      <c r="A629" s="191" t="s">
        <v>1434</v>
      </c>
      <c r="B629" s="191" t="s">
        <v>1435</v>
      </c>
      <c r="C629" s="191" t="s">
        <v>422</v>
      </c>
      <c r="D629" s="191" t="s">
        <v>1306</v>
      </c>
      <c r="E629" s="110" t="s">
        <v>592</v>
      </c>
      <c r="F629" s="110" t="s">
        <v>2946</v>
      </c>
      <c r="G629" s="110" t="s">
        <v>3066</v>
      </c>
      <c r="H629" s="110" t="s">
        <v>2588</v>
      </c>
      <c r="I629" s="110" t="s">
        <v>2604</v>
      </c>
      <c r="J629" s="110" t="s">
        <v>3931</v>
      </c>
      <c r="K629" s="25" t="s">
        <v>2471</v>
      </c>
      <c r="L629" s="25"/>
      <c r="M629" s="192">
        <v>156.9</v>
      </c>
      <c r="N629" s="193">
        <v>133.4</v>
      </c>
      <c r="O629" s="194" t="s">
        <v>2053</v>
      </c>
      <c r="P629" s="195">
        <v>180.4</v>
      </c>
      <c r="Q629" s="230">
        <v>43101</v>
      </c>
      <c r="R629" s="230">
        <v>401768</v>
      </c>
      <c r="S629" s="68"/>
      <c r="T629" s="68"/>
    </row>
    <row r="630" spans="1:20" s="204" customFormat="1">
      <c r="A630" s="25" t="s">
        <v>1434</v>
      </c>
      <c r="B630" s="25" t="s">
        <v>1435</v>
      </c>
      <c r="C630" s="25" t="s">
        <v>422</v>
      </c>
      <c r="D630" s="25" t="s">
        <v>2855</v>
      </c>
      <c r="E630" s="203" t="s">
        <v>2795</v>
      </c>
      <c r="F630" s="232" t="s">
        <v>2922</v>
      </c>
      <c r="G630" s="25" t="s">
        <v>3097</v>
      </c>
      <c r="H630" s="110"/>
      <c r="I630" s="110"/>
      <c r="J630" s="228"/>
      <c r="K630" s="25" t="s">
        <v>2872</v>
      </c>
      <c r="L630" s="234">
        <v>233</v>
      </c>
      <c r="M630" s="192"/>
      <c r="N630" s="193"/>
      <c r="O630" s="194"/>
      <c r="P630" s="195"/>
      <c r="Q630" s="218">
        <v>43101</v>
      </c>
      <c r="R630" s="218">
        <v>401768</v>
      </c>
      <c r="S630" s="68"/>
      <c r="T630" s="68"/>
    </row>
    <row r="631" spans="1:20" ht="14.45" customHeight="1">
      <c r="A631" s="16" t="s">
        <v>1431</v>
      </c>
      <c r="B631" s="16" t="s">
        <v>1433</v>
      </c>
      <c r="C631" s="10" t="s">
        <v>423</v>
      </c>
      <c r="D631" s="10"/>
      <c r="E631" s="206" t="s">
        <v>275</v>
      </c>
      <c r="F631" s="206" t="s">
        <v>1724</v>
      </c>
      <c r="G631" s="206" t="s">
        <v>3932</v>
      </c>
      <c r="H631" s="25"/>
      <c r="I631" s="25"/>
      <c r="J631" s="25"/>
      <c r="K631" s="5"/>
      <c r="L631" s="5"/>
      <c r="M631" s="41"/>
      <c r="N631" s="69"/>
      <c r="O631" s="24"/>
      <c r="P631" s="215"/>
      <c r="Q631" s="218">
        <v>43101</v>
      </c>
      <c r="R631" s="218">
        <v>401768</v>
      </c>
    </row>
    <row r="632" spans="1:20" ht="37.700000000000003" customHeight="1">
      <c r="A632" s="16" t="s">
        <v>1434</v>
      </c>
      <c r="B632" s="16" t="s">
        <v>1435</v>
      </c>
      <c r="C632" s="191" t="s">
        <v>423</v>
      </c>
      <c r="D632" s="10" t="s">
        <v>1307</v>
      </c>
      <c r="E632" s="110" t="s">
        <v>593</v>
      </c>
      <c r="F632" s="110" t="s">
        <v>1731</v>
      </c>
      <c r="G632" s="110" t="s">
        <v>3933</v>
      </c>
      <c r="H632" s="110" t="s">
        <v>2010</v>
      </c>
      <c r="I632" s="110" t="s">
        <v>2612</v>
      </c>
      <c r="J632" s="110" t="s">
        <v>3934</v>
      </c>
      <c r="K632" s="5" t="s">
        <v>2471</v>
      </c>
      <c r="L632" s="5"/>
      <c r="M632" s="41">
        <v>20.9</v>
      </c>
      <c r="N632" s="69">
        <v>17.8</v>
      </c>
      <c r="O632" s="24" t="s">
        <v>2053</v>
      </c>
      <c r="P632" s="215">
        <v>24</v>
      </c>
      <c r="Q632" s="218">
        <v>43101</v>
      </c>
      <c r="R632" s="218">
        <v>401768</v>
      </c>
    </row>
    <row r="633" spans="1:20" ht="25.35" customHeight="1">
      <c r="A633" s="16" t="s">
        <v>1434</v>
      </c>
      <c r="B633" s="16" t="s">
        <v>1435</v>
      </c>
      <c r="C633" s="191" t="s">
        <v>423</v>
      </c>
      <c r="D633" s="10" t="s">
        <v>1308</v>
      </c>
      <c r="E633" s="110" t="s">
        <v>594</v>
      </c>
      <c r="F633" s="110" t="s">
        <v>2385</v>
      </c>
      <c r="G633" s="110" t="s">
        <v>3036</v>
      </c>
      <c r="H633" s="110" t="s">
        <v>281</v>
      </c>
      <c r="I633" s="110" t="s">
        <v>1610</v>
      </c>
      <c r="J633" s="110" t="s">
        <v>3399</v>
      </c>
      <c r="K633" s="5" t="s">
        <v>2471</v>
      </c>
      <c r="L633" s="5"/>
      <c r="M633" s="41">
        <v>29.6</v>
      </c>
      <c r="N633" s="69">
        <v>25.2</v>
      </c>
      <c r="O633" s="24" t="s">
        <v>2053</v>
      </c>
      <c r="P633" s="215">
        <v>34</v>
      </c>
      <c r="Q633" s="218">
        <v>43101</v>
      </c>
      <c r="R633" s="218">
        <v>401768</v>
      </c>
    </row>
    <row r="634" spans="1:20" s="204" customFormat="1" ht="25.5">
      <c r="A634" s="191" t="s">
        <v>1434</v>
      </c>
      <c r="B634" s="191" t="s">
        <v>1435</v>
      </c>
      <c r="C634" s="191" t="s">
        <v>423</v>
      </c>
      <c r="D634" s="191" t="s">
        <v>1309</v>
      </c>
      <c r="E634" s="110" t="s">
        <v>595</v>
      </c>
      <c r="F634" s="110" t="s">
        <v>2386</v>
      </c>
      <c r="G634" s="110" t="s">
        <v>3935</v>
      </c>
      <c r="H634" s="110" t="s">
        <v>2581</v>
      </c>
      <c r="I634" s="110" t="s">
        <v>2605</v>
      </c>
      <c r="J634" s="110" t="s">
        <v>3936</v>
      </c>
      <c r="K634" s="25" t="s">
        <v>2471</v>
      </c>
      <c r="L634" s="25"/>
      <c r="M634" s="192">
        <v>122</v>
      </c>
      <c r="N634" s="193">
        <v>103.7</v>
      </c>
      <c r="O634" s="194" t="s">
        <v>2053</v>
      </c>
      <c r="P634" s="195">
        <v>140.30000000000001</v>
      </c>
      <c r="Q634" s="230">
        <v>43101</v>
      </c>
      <c r="R634" s="230">
        <v>401768</v>
      </c>
      <c r="S634" s="68"/>
      <c r="T634" s="68"/>
    </row>
    <row r="635" spans="1:20" s="204" customFormat="1">
      <c r="A635" s="191" t="s">
        <v>1434</v>
      </c>
      <c r="B635" s="191" t="s">
        <v>1435</v>
      </c>
      <c r="C635" s="191" t="s">
        <v>423</v>
      </c>
      <c r="D635" s="25" t="s">
        <v>2856</v>
      </c>
      <c r="E635" s="203" t="s">
        <v>2797</v>
      </c>
      <c r="F635" s="232" t="s">
        <v>2923</v>
      </c>
      <c r="G635" s="25" t="s">
        <v>3098</v>
      </c>
      <c r="H635" s="110"/>
      <c r="I635" s="110"/>
      <c r="J635" s="228"/>
      <c r="K635" s="25" t="s">
        <v>2872</v>
      </c>
      <c r="L635" s="234">
        <v>20.95</v>
      </c>
      <c r="M635" s="192"/>
      <c r="N635" s="193"/>
      <c r="O635" s="194"/>
      <c r="P635" s="195"/>
      <c r="Q635" s="218">
        <v>43101</v>
      </c>
      <c r="R635" s="218">
        <v>401768</v>
      </c>
      <c r="S635" s="68"/>
      <c r="T635" s="68"/>
    </row>
    <row r="636" spans="1:20" s="204" customFormat="1" ht="63.75">
      <c r="A636" s="191" t="s">
        <v>1434</v>
      </c>
      <c r="B636" s="191" t="s">
        <v>1435</v>
      </c>
      <c r="C636" s="191" t="s">
        <v>423</v>
      </c>
      <c r="D636" s="191" t="s">
        <v>1310</v>
      </c>
      <c r="E636" s="110" t="s">
        <v>596</v>
      </c>
      <c r="F636" s="110" t="s">
        <v>2387</v>
      </c>
      <c r="G636" s="110" t="s">
        <v>3937</v>
      </c>
      <c r="H636" s="110" t="s">
        <v>2582</v>
      </c>
      <c r="I636" s="110" t="s">
        <v>2606</v>
      </c>
      <c r="J636" s="110" t="s">
        <v>3037</v>
      </c>
      <c r="K636" s="25" t="s">
        <v>2471</v>
      </c>
      <c r="L636" s="25"/>
      <c r="M636" s="192">
        <v>38.4</v>
      </c>
      <c r="N636" s="193">
        <v>32.6</v>
      </c>
      <c r="O636" s="194" t="s">
        <v>2053</v>
      </c>
      <c r="P636" s="195">
        <v>44.2</v>
      </c>
      <c r="Q636" s="230">
        <v>43101</v>
      </c>
      <c r="R636" s="230">
        <v>401768</v>
      </c>
      <c r="S636" s="68"/>
      <c r="T636" s="68"/>
    </row>
    <row r="637" spans="1:20" s="204" customFormat="1">
      <c r="A637" s="191" t="s">
        <v>1434</v>
      </c>
      <c r="B637" s="191" t="s">
        <v>1435</v>
      </c>
      <c r="C637" s="191" t="s">
        <v>423</v>
      </c>
      <c r="D637" s="25" t="s">
        <v>2857</v>
      </c>
      <c r="E637" s="203" t="s">
        <v>2799</v>
      </c>
      <c r="F637" s="232" t="s">
        <v>2924</v>
      </c>
      <c r="G637" s="25" t="s">
        <v>3099</v>
      </c>
      <c r="H637" s="110"/>
      <c r="I637" s="110"/>
      <c r="J637" s="228"/>
      <c r="K637" s="25" t="s">
        <v>2872</v>
      </c>
      <c r="L637" s="234">
        <v>12.95</v>
      </c>
      <c r="M637" s="192"/>
      <c r="N637" s="193"/>
      <c r="O637" s="194"/>
      <c r="P637" s="195"/>
      <c r="Q637" s="218">
        <v>43101</v>
      </c>
      <c r="R637" s="218">
        <v>401768</v>
      </c>
      <c r="S637" s="68"/>
      <c r="T637" s="68"/>
    </row>
    <row r="638" spans="1:20" s="204" customFormat="1" ht="25.5">
      <c r="A638" s="191" t="s">
        <v>1434</v>
      </c>
      <c r="B638" s="191" t="s">
        <v>1435</v>
      </c>
      <c r="C638" s="191" t="s">
        <v>423</v>
      </c>
      <c r="D638" s="191" t="s">
        <v>1311</v>
      </c>
      <c r="E638" s="110" t="s">
        <v>276</v>
      </c>
      <c r="F638" s="110" t="s">
        <v>1735</v>
      </c>
      <c r="G638" s="110" t="s">
        <v>3938</v>
      </c>
      <c r="H638" s="110" t="s">
        <v>2583</v>
      </c>
      <c r="I638" s="110" t="s">
        <v>2607</v>
      </c>
      <c r="J638" s="110" t="s">
        <v>3939</v>
      </c>
      <c r="K638" s="25" t="s">
        <v>2471</v>
      </c>
      <c r="L638" s="25"/>
      <c r="M638" s="192">
        <v>174.3</v>
      </c>
      <c r="N638" s="193">
        <v>148.19999999999999</v>
      </c>
      <c r="O638" s="194" t="s">
        <v>2053</v>
      </c>
      <c r="P638" s="195">
        <v>200.4</v>
      </c>
      <c r="Q638" s="230">
        <v>43101</v>
      </c>
      <c r="R638" s="230">
        <v>401768</v>
      </c>
      <c r="S638" s="68"/>
      <c r="T638" s="68"/>
    </row>
    <row r="639" spans="1:20" s="204" customFormat="1">
      <c r="A639" s="191" t="s">
        <v>1434</v>
      </c>
      <c r="B639" s="191" t="s">
        <v>1435</v>
      </c>
      <c r="C639" s="191" t="s">
        <v>423</v>
      </c>
      <c r="D639" s="25" t="s">
        <v>2858</v>
      </c>
      <c r="E639" s="203" t="s">
        <v>2801</v>
      </c>
      <c r="F639" s="232" t="s">
        <v>2925</v>
      </c>
      <c r="G639" s="25" t="s">
        <v>3100</v>
      </c>
      <c r="H639" s="110"/>
      <c r="I639" s="110"/>
      <c r="J639" s="228"/>
      <c r="K639" s="25" t="s">
        <v>2872</v>
      </c>
      <c r="L639" s="234">
        <v>10.199999999999999</v>
      </c>
      <c r="M639" s="192"/>
      <c r="N639" s="193"/>
      <c r="O639" s="194"/>
      <c r="P639" s="195"/>
      <c r="Q639" s="218">
        <v>43101</v>
      </c>
      <c r="R639" s="218">
        <v>401768</v>
      </c>
      <c r="S639" s="68"/>
      <c r="T639" s="68"/>
    </row>
    <row r="640" spans="1:20" ht="37.700000000000003" customHeight="1">
      <c r="A640" s="16" t="s">
        <v>1434</v>
      </c>
      <c r="B640" s="16" t="s">
        <v>1435</v>
      </c>
      <c r="C640" s="191" t="s">
        <v>423</v>
      </c>
      <c r="D640" s="10" t="s">
        <v>1312</v>
      </c>
      <c r="E640" s="110" t="s">
        <v>277</v>
      </c>
      <c r="F640" s="110" t="s">
        <v>1736</v>
      </c>
      <c r="G640" s="110" t="s">
        <v>3940</v>
      </c>
      <c r="H640" s="25" t="s">
        <v>2448</v>
      </c>
      <c r="I640" s="25" t="s">
        <v>1726</v>
      </c>
      <c r="J640" s="25" t="s">
        <v>3941</v>
      </c>
      <c r="K640" s="5" t="s">
        <v>2471</v>
      </c>
      <c r="L640" s="5"/>
      <c r="M640" s="41">
        <v>289.39999999999998</v>
      </c>
      <c r="N640" s="69">
        <v>246</v>
      </c>
      <c r="O640" s="24" t="s">
        <v>2053</v>
      </c>
      <c r="P640" s="215">
        <v>332.8</v>
      </c>
      <c r="Q640" s="218">
        <v>43101</v>
      </c>
      <c r="R640" s="218">
        <v>401768</v>
      </c>
    </row>
    <row r="641" spans="1:20" s="204" customFormat="1" ht="25.5">
      <c r="A641" s="191" t="s">
        <v>1434</v>
      </c>
      <c r="B641" s="191" t="s">
        <v>1435</v>
      </c>
      <c r="C641" s="191" t="s">
        <v>423</v>
      </c>
      <c r="D641" s="191" t="s">
        <v>1313</v>
      </c>
      <c r="E641" s="110" t="s">
        <v>597</v>
      </c>
      <c r="F641" s="110" t="s">
        <v>1732</v>
      </c>
      <c r="G641" s="110" t="s">
        <v>3942</v>
      </c>
      <c r="H641" s="110" t="s">
        <v>2584</v>
      </c>
      <c r="I641" s="110" t="s">
        <v>2608</v>
      </c>
      <c r="J641" s="110" t="s">
        <v>3943</v>
      </c>
      <c r="K641" s="25" t="s">
        <v>2471</v>
      </c>
      <c r="L641" s="25"/>
      <c r="M641" s="192">
        <v>142.9</v>
      </c>
      <c r="N641" s="193">
        <v>121.5</v>
      </c>
      <c r="O641" s="194" t="s">
        <v>2053</v>
      </c>
      <c r="P641" s="195">
        <v>164.3</v>
      </c>
      <c r="Q641" s="230">
        <v>43101</v>
      </c>
      <c r="R641" s="230">
        <v>401768</v>
      </c>
      <c r="S641" s="68"/>
      <c r="T641" s="68"/>
    </row>
    <row r="642" spans="1:20" s="204" customFormat="1">
      <c r="A642" s="191" t="s">
        <v>1434</v>
      </c>
      <c r="B642" s="191" t="s">
        <v>1435</v>
      </c>
      <c r="C642" s="191" t="s">
        <v>423</v>
      </c>
      <c r="D642" s="25" t="s">
        <v>2859</v>
      </c>
      <c r="E642" s="203" t="s">
        <v>2803</v>
      </c>
      <c r="F642" s="232" t="s">
        <v>2918</v>
      </c>
      <c r="G642" s="25" t="s">
        <v>3101</v>
      </c>
      <c r="H642" s="110"/>
      <c r="I642" s="110"/>
      <c r="J642" s="228"/>
      <c r="K642" s="25" t="s">
        <v>2872</v>
      </c>
      <c r="L642" s="234">
        <v>14.55</v>
      </c>
      <c r="M642" s="192"/>
      <c r="N642" s="193"/>
      <c r="O642" s="194"/>
      <c r="P642" s="195"/>
      <c r="Q642" s="218">
        <v>43101</v>
      </c>
      <c r="R642" s="218">
        <v>401768</v>
      </c>
      <c r="S642" s="68"/>
      <c r="T642" s="68"/>
    </row>
    <row r="643" spans="1:20" ht="25.35" customHeight="1">
      <c r="A643" s="16" t="s">
        <v>1434</v>
      </c>
      <c r="B643" s="16" t="s">
        <v>1435</v>
      </c>
      <c r="C643" s="191" t="s">
        <v>423</v>
      </c>
      <c r="D643" s="10" t="s">
        <v>1314</v>
      </c>
      <c r="E643" s="110" t="s">
        <v>598</v>
      </c>
      <c r="F643" s="110" t="s">
        <v>1727</v>
      </c>
      <c r="G643" s="110" t="s">
        <v>3944</v>
      </c>
      <c r="H643" s="110" t="s">
        <v>700</v>
      </c>
      <c r="I643" s="110" t="s">
        <v>1969</v>
      </c>
      <c r="J643" s="110" t="s">
        <v>3945</v>
      </c>
      <c r="K643" s="5" t="s">
        <v>2471</v>
      </c>
      <c r="L643" s="9"/>
      <c r="M643" s="41">
        <v>136</v>
      </c>
      <c r="N643" s="69">
        <v>115.6</v>
      </c>
      <c r="O643" s="24" t="s">
        <v>2053</v>
      </c>
      <c r="P643" s="215">
        <v>156.4</v>
      </c>
      <c r="Q643" s="218">
        <v>43101</v>
      </c>
      <c r="R643" s="218">
        <v>401768</v>
      </c>
    </row>
    <row r="644" spans="1:20" ht="25.35" customHeight="1">
      <c r="A644" s="16" t="s">
        <v>1434</v>
      </c>
      <c r="B644" s="16" t="s">
        <v>1435</v>
      </c>
      <c r="C644" s="191" t="s">
        <v>423</v>
      </c>
      <c r="D644" s="10" t="s">
        <v>1315</v>
      </c>
      <c r="E644" s="110" t="s">
        <v>599</v>
      </c>
      <c r="F644" s="110" t="s">
        <v>1737</v>
      </c>
      <c r="G644" s="110" t="s">
        <v>3946</v>
      </c>
      <c r="H644" s="110" t="s">
        <v>700</v>
      </c>
      <c r="I644" s="110" t="s">
        <v>1969</v>
      </c>
      <c r="J644" s="110" t="s">
        <v>3945</v>
      </c>
      <c r="K644" s="5" t="s">
        <v>2471</v>
      </c>
      <c r="L644" s="9"/>
      <c r="M644" s="41">
        <v>156.9</v>
      </c>
      <c r="N644" s="69">
        <v>133.4</v>
      </c>
      <c r="O644" s="24" t="s">
        <v>2053</v>
      </c>
      <c r="P644" s="215">
        <v>180.4</v>
      </c>
      <c r="Q644" s="218">
        <v>43101</v>
      </c>
      <c r="R644" s="218">
        <v>401768</v>
      </c>
    </row>
    <row r="645" spans="1:20" ht="25.35" customHeight="1">
      <c r="A645" s="16" t="s">
        <v>1434</v>
      </c>
      <c r="B645" s="16" t="s">
        <v>1435</v>
      </c>
      <c r="C645" s="191" t="s">
        <v>423</v>
      </c>
      <c r="D645" s="10" t="s">
        <v>1316</v>
      </c>
      <c r="E645" s="110" t="s">
        <v>600</v>
      </c>
      <c r="F645" s="110" t="s">
        <v>1738</v>
      </c>
      <c r="G645" s="110" t="s">
        <v>3947</v>
      </c>
      <c r="H645" s="110" t="s">
        <v>700</v>
      </c>
      <c r="I645" s="110" t="s">
        <v>1969</v>
      </c>
      <c r="J645" s="110" t="s">
        <v>3945</v>
      </c>
      <c r="K645" s="5" t="s">
        <v>2471</v>
      </c>
      <c r="L645" s="9"/>
      <c r="M645" s="41">
        <v>219.7</v>
      </c>
      <c r="N645" s="69">
        <v>186.7</v>
      </c>
      <c r="O645" s="24" t="s">
        <v>2053</v>
      </c>
      <c r="P645" s="215">
        <v>252.7</v>
      </c>
      <c r="Q645" s="218">
        <v>43101</v>
      </c>
      <c r="R645" s="218">
        <v>401768</v>
      </c>
    </row>
    <row r="646" spans="1:20" ht="14.45" customHeight="1">
      <c r="A646" s="16" t="s">
        <v>1434</v>
      </c>
      <c r="B646" s="16" t="s">
        <v>1435</v>
      </c>
      <c r="C646" s="191" t="s">
        <v>423</v>
      </c>
      <c r="D646" s="10" t="s">
        <v>1317</v>
      </c>
      <c r="E646" s="110" t="s">
        <v>601</v>
      </c>
      <c r="F646" s="110" t="s">
        <v>1657</v>
      </c>
      <c r="G646" s="110" t="s">
        <v>3948</v>
      </c>
      <c r="H646" s="110" t="s">
        <v>701</v>
      </c>
      <c r="I646" s="110" t="s">
        <v>1742</v>
      </c>
      <c r="J646" s="110" t="s">
        <v>3949</v>
      </c>
      <c r="K646" s="5" t="s">
        <v>2471</v>
      </c>
      <c r="L646" s="5"/>
      <c r="M646" s="41">
        <v>338.2</v>
      </c>
      <c r="N646" s="69">
        <v>287.5</v>
      </c>
      <c r="O646" s="24" t="s">
        <v>2053</v>
      </c>
      <c r="P646" s="215">
        <v>388.9</v>
      </c>
      <c r="Q646" s="218">
        <v>43101</v>
      </c>
      <c r="R646" s="218">
        <v>401768</v>
      </c>
    </row>
    <row r="647" spans="1:20" ht="37.700000000000003" customHeight="1">
      <c r="A647" s="16" t="s">
        <v>1434</v>
      </c>
      <c r="B647" s="16" t="s">
        <v>1435</v>
      </c>
      <c r="C647" s="191" t="s">
        <v>423</v>
      </c>
      <c r="D647" s="10" t="s">
        <v>1318</v>
      </c>
      <c r="E647" s="110" t="s">
        <v>602</v>
      </c>
      <c r="F647" s="110" t="s">
        <v>2388</v>
      </c>
      <c r="G647" s="110" t="s">
        <v>3038</v>
      </c>
      <c r="H647" s="110" t="s">
        <v>2449</v>
      </c>
      <c r="I647" s="110" t="s">
        <v>2674</v>
      </c>
      <c r="J647" s="110" t="s">
        <v>3950</v>
      </c>
      <c r="K647" s="5" t="s">
        <v>2471</v>
      </c>
      <c r="L647" s="9"/>
      <c r="M647" s="41">
        <v>139.5</v>
      </c>
      <c r="N647" s="69">
        <v>118.6</v>
      </c>
      <c r="O647" s="24" t="s">
        <v>2053</v>
      </c>
      <c r="P647" s="215">
        <v>160.4</v>
      </c>
      <c r="Q647" s="218">
        <v>43101</v>
      </c>
      <c r="R647" s="218">
        <v>401768</v>
      </c>
    </row>
    <row r="648" spans="1:20" ht="25.35" customHeight="1">
      <c r="A648" s="16" t="s">
        <v>1434</v>
      </c>
      <c r="B648" s="16" t="s">
        <v>1435</v>
      </c>
      <c r="C648" s="191" t="s">
        <v>423</v>
      </c>
      <c r="D648" s="10" t="s">
        <v>1319</v>
      </c>
      <c r="E648" s="110" t="s">
        <v>603</v>
      </c>
      <c r="F648" s="110" t="s">
        <v>2389</v>
      </c>
      <c r="G648" s="110" t="s">
        <v>3951</v>
      </c>
      <c r="H648" s="110" t="s">
        <v>2460</v>
      </c>
      <c r="I648" s="110" t="s">
        <v>2390</v>
      </c>
      <c r="J648" s="110" t="s">
        <v>3952</v>
      </c>
      <c r="K648" s="5" t="s">
        <v>2471</v>
      </c>
      <c r="L648" s="5"/>
      <c r="M648" s="41">
        <v>69.7</v>
      </c>
      <c r="N648" s="69">
        <v>59.2</v>
      </c>
      <c r="O648" s="24" t="s">
        <v>2053</v>
      </c>
      <c r="P648" s="215">
        <v>80.2</v>
      </c>
      <c r="Q648" s="218">
        <v>43101</v>
      </c>
      <c r="R648" s="218">
        <v>401768</v>
      </c>
    </row>
    <row r="649" spans="1:20" ht="25.35" customHeight="1">
      <c r="A649" s="16" t="s">
        <v>1434</v>
      </c>
      <c r="B649" s="16" t="s">
        <v>1435</v>
      </c>
      <c r="C649" s="191" t="s">
        <v>423</v>
      </c>
      <c r="D649" s="10" t="s">
        <v>1320</v>
      </c>
      <c r="E649" s="110" t="s">
        <v>604</v>
      </c>
      <c r="F649" s="110" t="s">
        <v>2436</v>
      </c>
      <c r="G649" s="110" t="s">
        <v>3953</v>
      </c>
      <c r="H649" s="110" t="s">
        <v>2537</v>
      </c>
      <c r="I649" s="110" t="s">
        <v>2391</v>
      </c>
      <c r="J649" s="110" t="s">
        <v>3954</v>
      </c>
      <c r="K649" s="5" t="s">
        <v>2471</v>
      </c>
      <c r="L649" s="5"/>
      <c r="M649" s="41">
        <v>324.2</v>
      </c>
      <c r="N649" s="69">
        <v>275.60000000000002</v>
      </c>
      <c r="O649" s="24" t="s">
        <v>2053</v>
      </c>
      <c r="P649" s="215">
        <v>372.8</v>
      </c>
      <c r="Q649" s="218">
        <v>43101</v>
      </c>
      <c r="R649" s="218">
        <v>401768</v>
      </c>
    </row>
    <row r="650" spans="1:20" ht="50.45" customHeight="1">
      <c r="A650" s="16" t="s">
        <v>1434</v>
      </c>
      <c r="B650" s="16" t="s">
        <v>1435</v>
      </c>
      <c r="C650" s="191" t="s">
        <v>423</v>
      </c>
      <c r="D650" s="10" t="s">
        <v>1321</v>
      </c>
      <c r="E650" s="110" t="s">
        <v>278</v>
      </c>
      <c r="F650" s="110" t="s">
        <v>1728</v>
      </c>
      <c r="G650" s="110" t="s">
        <v>3955</v>
      </c>
      <c r="H650" s="110" t="s">
        <v>2461</v>
      </c>
      <c r="I650" s="110" t="s">
        <v>2437</v>
      </c>
      <c r="J650" s="110" t="s">
        <v>3956</v>
      </c>
      <c r="K650" s="5" t="s">
        <v>2471</v>
      </c>
      <c r="L650" s="5"/>
      <c r="M650" s="41">
        <v>111.6</v>
      </c>
      <c r="N650" s="69">
        <v>94.9</v>
      </c>
      <c r="O650" s="24" t="s">
        <v>2053</v>
      </c>
      <c r="P650" s="215">
        <v>128.30000000000001</v>
      </c>
      <c r="Q650" s="218">
        <v>43101</v>
      </c>
      <c r="R650" s="218">
        <v>401768</v>
      </c>
    </row>
    <row r="651" spans="1:20" ht="25.35" customHeight="1">
      <c r="A651" s="16" t="s">
        <v>1434</v>
      </c>
      <c r="B651" s="16" t="s">
        <v>1435</v>
      </c>
      <c r="C651" s="191" t="s">
        <v>423</v>
      </c>
      <c r="D651" s="10" t="s">
        <v>1322</v>
      </c>
      <c r="E651" s="110" t="s">
        <v>605</v>
      </c>
      <c r="F651" s="110" t="s">
        <v>1930</v>
      </c>
      <c r="G651" s="110" t="s">
        <v>3957</v>
      </c>
      <c r="H651" s="110" t="s">
        <v>2023</v>
      </c>
      <c r="I651" s="110" t="s">
        <v>2422</v>
      </c>
      <c r="J651" s="110" t="s">
        <v>3958</v>
      </c>
      <c r="K651" s="5" t="s">
        <v>2471</v>
      </c>
      <c r="L651" s="5"/>
      <c r="M651" s="41">
        <v>146.4</v>
      </c>
      <c r="N651" s="69">
        <v>124.4</v>
      </c>
      <c r="O651" s="24" t="s">
        <v>2053</v>
      </c>
      <c r="P651" s="215">
        <v>168.4</v>
      </c>
      <c r="Q651" s="218">
        <v>43101</v>
      </c>
      <c r="R651" s="218">
        <v>401768</v>
      </c>
    </row>
    <row r="652" spans="1:20" ht="50.45" customHeight="1">
      <c r="A652" s="16" t="s">
        <v>1434</v>
      </c>
      <c r="B652" s="16" t="s">
        <v>1435</v>
      </c>
      <c r="C652" s="191" t="s">
        <v>423</v>
      </c>
      <c r="D652" s="10" t="s">
        <v>1323</v>
      </c>
      <c r="E652" s="110" t="s">
        <v>606</v>
      </c>
      <c r="F652" s="110" t="s">
        <v>1658</v>
      </c>
      <c r="G652" s="110" t="s">
        <v>3959</v>
      </c>
      <c r="H652" s="110" t="s">
        <v>2011</v>
      </c>
      <c r="I652" s="110" t="s">
        <v>2392</v>
      </c>
      <c r="J652" s="110" t="s">
        <v>3960</v>
      </c>
      <c r="K652" s="5" t="s">
        <v>2471</v>
      </c>
      <c r="L652" s="5"/>
      <c r="M652" s="41">
        <v>205.7</v>
      </c>
      <c r="N652" s="69">
        <v>174.8</v>
      </c>
      <c r="O652" s="24" t="s">
        <v>2053</v>
      </c>
      <c r="P652" s="215">
        <v>236.6</v>
      </c>
      <c r="Q652" s="218">
        <v>43101</v>
      </c>
      <c r="R652" s="218">
        <v>401768</v>
      </c>
    </row>
    <row r="653" spans="1:20" ht="25.35" customHeight="1">
      <c r="A653" s="16" t="s">
        <v>1434</v>
      </c>
      <c r="B653" s="16" t="s">
        <v>1435</v>
      </c>
      <c r="C653" s="191" t="s">
        <v>423</v>
      </c>
      <c r="D653" s="10" t="s">
        <v>1324</v>
      </c>
      <c r="E653" s="110" t="s">
        <v>279</v>
      </c>
      <c r="F653" s="110" t="s">
        <v>1733</v>
      </c>
      <c r="G653" s="110" t="s">
        <v>3961</v>
      </c>
      <c r="H653" s="25" t="s">
        <v>19</v>
      </c>
      <c r="I653" s="25" t="s">
        <v>1526</v>
      </c>
      <c r="J653" s="25" t="s">
        <v>2988</v>
      </c>
      <c r="K653" s="5" t="s">
        <v>2471</v>
      </c>
      <c r="L653" s="5"/>
      <c r="M653" s="41">
        <v>223.1</v>
      </c>
      <c r="N653" s="69">
        <v>189.6</v>
      </c>
      <c r="O653" s="24" t="s">
        <v>2053</v>
      </c>
      <c r="P653" s="215">
        <v>256.60000000000002</v>
      </c>
      <c r="Q653" s="218">
        <v>43101</v>
      </c>
      <c r="R653" s="218">
        <v>401768</v>
      </c>
    </row>
    <row r="654" spans="1:20" ht="37.700000000000003" customHeight="1">
      <c r="A654" s="16" t="s">
        <v>1434</v>
      </c>
      <c r="B654" s="16" t="s">
        <v>1435</v>
      </c>
      <c r="C654" s="191" t="s">
        <v>423</v>
      </c>
      <c r="D654" s="10" t="s">
        <v>1325</v>
      </c>
      <c r="E654" s="110" t="s">
        <v>607</v>
      </c>
      <c r="F654" s="110" t="s">
        <v>2393</v>
      </c>
      <c r="G654" s="110" t="s">
        <v>3962</v>
      </c>
      <c r="H654" s="110" t="s">
        <v>2448</v>
      </c>
      <c r="I654" s="110" t="s">
        <v>1729</v>
      </c>
      <c r="J654" s="110" t="s">
        <v>3963</v>
      </c>
      <c r="K654" s="5" t="s">
        <v>2471</v>
      </c>
      <c r="L654" s="5"/>
      <c r="M654" s="41">
        <v>446.3</v>
      </c>
      <c r="N654" s="69">
        <v>379.4</v>
      </c>
      <c r="O654" s="24" t="s">
        <v>2053</v>
      </c>
      <c r="P654" s="215">
        <v>513.20000000000005</v>
      </c>
      <c r="Q654" s="218">
        <v>43101</v>
      </c>
      <c r="R654" s="218">
        <v>401768</v>
      </c>
    </row>
    <row r="655" spans="1:20" ht="25.35" customHeight="1">
      <c r="A655" s="16" t="s">
        <v>1434</v>
      </c>
      <c r="B655" s="16" t="s">
        <v>1435</v>
      </c>
      <c r="C655" s="191" t="s">
        <v>423</v>
      </c>
      <c r="D655" s="10" t="s">
        <v>1326</v>
      </c>
      <c r="E655" s="110" t="s">
        <v>280</v>
      </c>
      <c r="F655" s="110" t="s">
        <v>2394</v>
      </c>
      <c r="G655" s="110" t="s">
        <v>3964</v>
      </c>
      <c r="H655" s="25" t="s">
        <v>19</v>
      </c>
      <c r="I655" s="25" t="s">
        <v>1526</v>
      </c>
      <c r="J655" s="25" t="s">
        <v>2988</v>
      </c>
      <c r="K655" s="5" t="s">
        <v>2471</v>
      </c>
      <c r="L655" s="5"/>
      <c r="M655" s="41">
        <v>285.89999999999998</v>
      </c>
      <c r="N655" s="69">
        <v>243</v>
      </c>
      <c r="O655" s="24" t="s">
        <v>2053</v>
      </c>
      <c r="P655" s="215">
        <v>328.8</v>
      </c>
      <c r="Q655" s="218">
        <v>43101</v>
      </c>
      <c r="R655" s="218">
        <v>401768</v>
      </c>
    </row>
    <row r="656" spans="1:20" ht="25.35" customHeight="1">
      <c r="A656" s="16" t="s">
        <v>1434</v>
      </c>
      <c r="B656" s="16" t="s">
        <v>1435</v>
      </c>
      <c r="C656" s="191" t="s">
        <v>423</v>
      </c>
      <c r="D656" s="10" t="s">
        <v>1327</v>
      </c>
      <c r="E656" s="110" t="s">
        <v>608</v>
      </c>
      <c r="F656" s="110" t="s">
        <v>1734</v>
      </c>
      <c r="G656" s="110" t="s">
        <v>3965</v>
      </c>
      <c r="H656" s="25" t="s">
        <v>19</v>
      </c>
      <c r="I656" s="25" t="s">
        <v>1526</v>
      </c>
      <c r="J656" s="25" t="s">
        <v>2988</v>
      </c>
      <c r="K656" s="5" t="s">
        <v>2471</v>
      </c>
      <c r="L656" s="5"/>
      <c r="M656" s="41">
        <v>606.70000000000005</v>
      </c>
      <c r="N656" s="69">
        <v>515.70000000000005</v>
      </c>
      <c r="O656" s="24" t="s">
        <v>2053</v>
      </c>
      <c r="P656" s="215">
        <v>697.7</v>
      </c>
      <c r="Q656" s="218">
        <v>43101</v>
      </c>
      <c r="R656" s="218">
        <v>401768</v>
      </c>
    </row>
    <row r="657" spans="1:20" s="204" customFormat="1" ht="25.5">
      <c r="A657" s="191" t="s">
        <v>1434</v>
      </c>
      <c r="B657" s="191" t="s">
        <v>1435</v>
      </c>
      <c r="C657" s="191" t="s">
        <v>423</v>
      </c>
      <c r="D657" s="191" t="s">
        <v>1328</v>
      </c>
      <c r="E657" s="110" t="s">
        <v>1385</v>
      </c>
      <c r="F657" s="110" t="s">
        <v>1659</v>
      </c>
      <c r="G657" s="110" t="s">
        <v>3966</v>
      </c>
      <c r="H657" s="110" t="s">
        <v>2585</v>
      </c>
      <c r="I657" s="110" t="s">
        <v>2609</v>
      </c>
      <c r="J657" s="110" t="s">
        <v>3967</v>
      </c>
      <c r="K657" s="25" t="s">
        <v>2471</v>
      </c>
      <c r="L657" s="25"/>
      <c r="M657" s="192">
        <v>278.89999999999998</v>
      </c>
      <c r="N657" s="193">
        <v>237.1</v>
      </c>
      <c r="O657" s="194" t="s">
        <v>2053</v>
      </c>
      <c r="P657" s="195">
        <v>320.7</v>
      </c>
      <c r="Q657" s="230">
        <v>43101</v>
      </c>
      <c r="R657" s="230">
        <v>401768</v>
      </c>
      <c r="S657" s="68"/>
      <c r="T657" s="68"/>
    </row>
    <row r="658" spans="1:20" s="204" customFormat="1">
      <c r="A658" s="191" t="s">
        <v>1434</v>
      </c>
      <c r="B658" s="191" t="s">
        <v>1435</v>
      </c>
      <c r="C658" s="191" t="s">
        <v>423</v>
      </c>
      <c r="D658" s="25" t="s">
        <v>2860</v>
      </c>
      <c r="E658" s="203" t="s">
        <v>2805</v>
      </c>
      <c r="F658" s="232" t="s">
        <v>2926</v>
      </c>
      <c r="G658" s="25" t="s">
        <v>3102</v>
      </c>
      <c r="H658" s="110"/>
      <c r="I658" s="110"/>
      <c r="J658" s="228"/>
      <c r="K658" s="25" t="s">
        <v>2872</v>
      </c>
      <c r="L658" s="234">
        <v>192.6</v>
      </c>
      <c r="M658" s="192"/>
      <c r="N658" s="193"/>
      <c r="O658" s="194"/>
      <c r="P658" s="195"/>
      <c r="Q658" s="218">
        <v>43101</v>
      </c>
      <c r="R658" s="218">
        <v>401768</v>
      </c>
      <c r="S658" s="68"/>
      <c r="T658" s="68"/>
    </row>
    <row r="659" spans="1:20" ht="102">
      <c r="A659" s="190" t="s">
        <v>1434</v>
      </c>
      <c r="B659" s="190" t="s">
        <v>1435</v>
      </c>
      <c r="C659" s="191" t="s">
        <v>423</v>
      </c>
      <c r="D659" s="191" t="s">
        <v>1329</v>
      </c>
      <c r="E659" s="110" t="s">
        <v>609</v>
      </c>
      <c r="F659" s="110" t="s">
        <v>2395</v>
      </c>
      <c r="G659" s="110" t="s">
        <v>3968</v>
      </c>
      <c r="H659" s="25" t="s">
        <v>3152</v>
      </c>
      <c r="I659" s="25" t="s">
        <v>3153</v>
      </c>
      <c r="J659" s="110" t="s">
        <v>3103</v>
      </c>
      <c r="K659" s="25" t="s">
        <v>2471</v>
      </c>
      <c r="L659" s="25"/>
      <c r="M659" s="192">
        <v>725.2</v>
      </c>
      <c r="N659" s="193">
        <v>616.4</v>
      </c>
      <c r="O659" s="194" t="s">
        <v>2053</v>
      </c>
      <c r="P659" s="195">
        <v>834</v>
      </c>
      <c r="Q659" s="230">
        <v>43101</v>
      </c>
      <c r="R659" s="230">
        <v>401768</v>
      </c>
    </row>
    <row r="660" spans="1:20" ht="63" customHeight="1">
      <c r="A660" s="16" t="s">
        <v>1434</v>
      </c>
      <c r="B660" s="16" t="s">
        <v>1435</v>
      </c>
      <c r="C660" s="191" t="s">
        <v>423</v>
      </c>
      <c r="D660" s="10" t="s">
        <v>1330</v>
      </c>
      <c r="E660" s="110" t="s">
        <v>610</v>
      </c>
      <c r="F660" s="110" t="s">
        <v>2396</v>
      </c>
      <c r="G660" s="110" t="s">
        <v>3969</v>
      </c>
      <c r="H660" s="110" t="s">
        <v>294</v>
      </c>
      <c r="I660" s="110" t="s">
        <v>2631</v>
      </c>
      <c r="J660" s="110" t="s">
        <v>3154</v>
      </c>
      <c r="K660" s="5" t="s">
        <v>2471</v>
      </c>
      <c r="L660" s="5"/>
      <c r="M660" s="41">
        <v>38.4</v>
      </c>
      <c r="N660" s="69">
        <v>32.6</v>
      </c>
      <c r="O660" s="24" t="s">
        <v>2053</v>
      </c>
      <c r="P660" s="215">
        <v>44.2</v>
      </c>
      <c r="Q660" s="218">
        <v>43101</v>
      </c>
      <c r="R660" s="218">
        <v>401768</v>
      </c>
    </row>
    <row r="661" spans="1:20" ht="63" customHeight="1">
      <c r="A661" s="16" t="s">
        <v>1434</v>
      </c>
      <c r="B661" s="16" t="s">
        <v>1435</v>
      </c>
      <c r="C661" s="191" t="s">
        <v>423</v>
      </c>
      <c r="D661" s="10" t="s">
        <v>1331</v>
      </c>
      <c r="E661" s="110" t="s">
        <v>611</v>
      </c>
      <c r="F661" s="110" t="s">
        <v>2397</v>
      </c>
      <c r="G661" s="110" t="s">
        <v>3970</v>
      </c>
      <c r="H661" s="110" t="s">
        <v>702</v>
      </c>
      <c r="I661" s="110" t="s">
        <v>2632</v>
      </c>
      <c r="J661" s="110" t="s">
        <v>3971</v>
      </c>
      <c r="K661" s="5" t="s">
        <v>2471</v>
      </c>
      <c r="L661" s="5"/>
      <c r="M661" s="41">
        <v>81.900000000000006</v>
      </c>
      <c r="N661" s="69">
        <v>69.599999999999994</v>
      </c>
      <c r="O661" s="24" t="s">
        <v>2053</v>
      </c>
      <c r="P661" s="215">
        <v>94.2</v>
      </c>
      <c r="Q661" s="218">
        <v>43101</v>
      </c>
      <c r="R661" s="218">
        <v>401768</v>
      </c>
    </row>
    <row r="662" spans="1:20" ht="25.35" customHeight="1">
      <c r="A662" s="16" t="s">
        <v>1431</v>
      </c>
      <c r="B662" s="16" t="s">
        <v>1433</v>
      </c>
      <c r="C662" s="10" t="s">
        <v>424</v>
      </c>
      <c r="D662" s="10"/>
      <c r="E662" s="206" t="s">
        <v>282</v>
      </c>
      <c r="F662" s="206" t="s">
        <v>1739</v>
      </c>
      <c r="G662" s="206" t="s">
        <v>3972</v>
      </c>
      <c r="H662" s="25"/>
      <c r="I662" s="25"/>
      <c r="J662" s="25"/>
      <c r="K662" s="5"/>
      <c r="L662" s="5"/>
      <c r="M662" s="41"/>
      <c r="N662" s="69"/>
      <c r="O662" s="24"/>
      <c r="P662" s="215"/>
      <c r="Q662" s="218">
        <v>43101</v>
      </c>
      <c r="R662" s="218">
        <v>401768</v>
      </c>
    </row>
    <row r="663" spans="1:20" ht="37.700000000000003" customHeight="1">
      <c r="A663" s="16" t="s">
        <v>1434</v>
      </c>
      <c r="B663" s="16" t="s">
        <v>1435</v>
      </c>
      <c r="C663" s="191" t="s">
        <v>424</v>
      </c>
      <c r="D663" s="10" t="s">
        <v>1332</v>
      </c>
      <c r="E663" s="110" t="s">
        <v>612</v>
      </c>
      <c r="F663" s="110" t="s">
        <v>2398</v>
      </c>
      <c r="G663" s="110" t="s">
        <v>3973</v>
      </c>
      <c r="H663" s="110" t="s">
        <v>703</v>
      </c>
      <c r="I663" s="110" t="s">
        <v>2399</v>
      </c>
      <c r="J663" s="110" t="s">
        <v>3974</v>
      </c>
      <c r="K663" s="5" t="s">
        <v>2471</v>
      </c>
      <c r="L663" s="5"/>
      <c r="M663" s="41">
        <v>48.8</v>
      </c>
      <c r="N663" s="69">
        <v>41.5</v>
      </c>
      <c r="O663" s="24" t="s">
        <v>2053</v>
      </c>
      <c r="P663" s="215">
        <v>56.1</v>
      </c>
      <c r="Q663" s="218">
        <v>43101</v>
      </c>
      <c r="R663" s="218">
        <v>401768</v>
      </c>
    </row>
    <row r="664" spans="1:20" ht="63" customHeight="1">
      <c r="A664" s="16" t="s">
        <v>1434</v>
      </c>
      <c r="B664" s="16" t="s">
        <v>1435</v>
      </c>
      <c r="C664" s="191" t="s">
        <v>424</v>
      </c>
      <c r="D664" s="10" t="s">
        <v>1333</v>
      </c>
      <c r="E664" s="110" t="s">
        <v>283</v>
      </c>
      <c r="F664" s="110" t="s">
        <v>1740</v>
      </c>
      <c r="G664" s="110" t="s">
        <v>3975</v>
      </c>
      <c r="H664" s="25" t="s">
        <v>304</v>
      </c>
      <c r="I664" s="25" t="s">
        <v>2675</v>
      </c>
      <c r="J664" s="25" t="s">
        <v>3976</v>
      </c>
      <c r="K664" s="5" t="s">
        <v>2471</v>
      </c>
      <c r="L664" s="5"/>
      <c r="M664" s="41">
        <v>80.2</v>
      </c>
      <c r="N664" s="69">
        <v>68.2</v>
      </c>
      <c r="O664" s="24" t="s">
        <v>2053</v>
      </c>
      <c r="P664" s="215">
        <v>92.2</v>
      </c>
      <c r="Q664" s="218">
        <v>43101</v>
      </c>
      <c r="R664" s="218">
        <v>401768</v>
      </c>
    </row>
    <row r="665" spans="1:20" ht="37.700000000000003" customHeight="1">
      <c r="A665" s="16" t="s">
        <v>1434</v>
      </c>
      <c r="B665" s="16" t="s">
        <v>1435</v>
      </c>
      <c r="C665" s="191" t="s">
        <v>424</v>
      </c>
      <c r="D665" s="10" t="s">
        <v>1334</v>
      </c>
      <c r="E665" s="110" t="s">
        <v>613</v>
      </c>
      <c r="F665" s="110" t="s">
        <v>2400</v>
      </c>
      <c r="G665" s="110" t="s">
        <v>3977</v>
      </c>
      <c r="H665" s="110" t="s">
        <v>704</v>
      </c>
      <c r="I665" s="110" t="s">
        <v>1741</v>
      </c>
      <c r="J665" s="110" t="s">
        <v>3978</v>
      </c>
      <c r="K665" s="5" t="s">
        <v>2471</v>
      </c>
      <c r="L665" s="5"/>
      <c r="M665" s="41">
        <v>104.6</v>
      </c>
      <c r="N665" s="69">
        <v>88.9</v>
      </c>
      <c r="O665" s="24" t="s">
        <v>2053</v>
      </c>
      <c r="P665" s="215">
        <v>120.3</v>
      </c>
      <c r="Q665" s="218">
        <v>43101</v>
      </c>
      <c r="R665" s="218">
        <v>401768</v>
      </c>
    </row>
    <row r="666" spans="1:20" ht="37.700000000000003" customHeight="1">
      <c r="A666" s="16" t="s">
        <v>1434</v>
      </c>
      <c r="B666" s="16" t="s">
        <v>1435</v>
      </c>
      <c r="C666" s="191" t="s">
        <v>424</v>
      </c>
      <c r="D666" s="10" t="s">
        <v>1335</v>
      </c>
      <c r="E666" s="110" t="s">
        <v>614</v>
      </c>
      <c r="F666" s="110" t="s">
        <v>2401</v>
      </c>
      <c r="G666" s="110" t="s">
        <v>3979</v>
      </c>
      <c r="H666" s="110" t="s">
        <v>705</v>
      </c>
      <c r="I666" s="110" t="s">
        <v>1743</v>
      </c>
      <c r="J666" s="110" t="s">
        <v>3980</v>
      </c>
      <c r="K666" s="5" t="s">
        <v>2471</v>
      </c>
      <c r="L666" s="52"/>
      <c r="M666" s="41">
        <v>83.7</v>
      </c>
      <c r="N666" s="69">
        <v>71.099999999999994</v>
      </c>
      <c r="O666" s="24" t="s">
        <v>2053</v>
      </c>
      <c r="P666" s="215">
        <v>96.3</v>
      </c>
      <c r="Q666" s="218">
        <v>43101</v>
      </c>
      <c r="R666" s="218">
        <v>401768</v>
      </c>
    </row>
    <row r="667" spans="1:20" ht="50.45" customHeight="1">
      <c r="A667" s="16" t="s">
        <v>1434</v>
      </c>
      <c r="B667" s="16" t="s">
        <v>1435</v>
      </c>
      <c r="C667" s="191" t="s">
        <v>424</v>
      </c>
      <c r="D667" s="10" t="s">
        <v>1336</v>
      </c>
      <c r="E667" s="110" t="s">
        <v>615</v>
      </c>
      <c r="F667" s="110" t="s">
        <v>2402</v>
      </c>
      <c r="G667" s="110" t="s">
        <v>3981</v>
      </c>
      <c r="H667" s="110" t="s">
        <v>2516</v>
      </c>
      <c r="I667" s="110" t="s">
        <v>2403</v>
      </c>
      <c r="J667" s="110" t="s">
        <v>3982</v>
      </c>
      <c r="K667" s="5" t="s">
        <v>2471</v>
      </c>
      <c r="L667" s="5"/>
      <c r="M667" s="41">
        <v>195.2</v>
      </c>
      <c r="N667" s="69">
        <v>165.9</v>
      </c>
      <c r="O667" s="24" t="s">
        <v>2053</v>
      </c>
      <c r="P667" s="215">
        <v>224.5</v>
      </c>
      <c r="Q667" s="218">
        <v>43101</v>
      </c>
      <c r="R667" s="218">
        <v>401768</v>
      </c>
    </row>
    <row r="668" spans="1:20" ht="25.35" customHeight="1">
      <c r="A668" s="16" t="s">
        <v>1434</v>
      </c>
      <c r="B668" s="16" t="s">
        <v>1435</v>
      </c>
      <c r="C668" s="191" t="s">
        <v>424</v>
      </c>
      <c r="D668" s="10" t="s">
        <v>1337</v>
      </c>
      <c r="E668" s="110" t="s">
        <v>284</v>
      </c>
      <c r="F668" s="110" t="s">
        <v>2404</v>
      </c>
      <c r="G668" s="110" t="s">
        <v>3983</v>
      </c>
      <c r="H668" s="110"/>
      <c r="I668" s="110"/>
      <c r="J668" s="110"/>
      <c r="K668" s="5" t="s">
        <v>2471</v>
      </c>
      <c r="L668" s="5"/>
      <c r="M668" s="41">
        <v>170.8</v>
      </c>
      <c r="N668" s="69">
        <v>145.19999999999999</v>
      </c>
      <c r="O668" s="24" t="s">
        <v>2053</v>
      </c>
      <c r="P668" s="215">
        <v>196.4</v>
      </c>
      <c r="Q668" s="218">
        <v>43101</v>
      </c>
      <c r="R668" s="218">
        <v>401768</v>
      </c>
    </row>
    <row r="669" spans="1:20" ht="25.35" customHeight="1">
      <c r="A669" s="16" t="s">
        <v>1434</v>
      </c>
      <c r="B669" s="16" t="s">
        <v>1435</v>
      </c>
      <c r="C669" s="191" t="s">
        <v>424</v>
      </c>
      <c r="D669" s="10" t="s">
        <v>1338</v>
      </c>
      <c r="E669" s="110" t="s">
        <v>616</v>
      </c>
      <c r="F669" s="110" t="s">
        <v>2405</v>
      </c>
      <c r="G669" s="110" t="s">
        <v>3984</v>
      </c>
      <c r="H669" s="110" t="s">
        <v>706</v>
      </c>
      <c r="I669" s="110" t="s">
        <v>1744</v>
      </c>
      <c r="J669" s="110" t="s">
        <v>3985</v>
      </c>
      <c r="K669" s="5" t="s">
        <v>2471</v>
      </c>
      <c r="L669" s="5"/>
      <c r="M669" s="41">
        <v>198.7</v>
      </c>
      <c r="N669" s="69">
        <v>168.9</v>
      </c>
      <c r="O669" s="24" t="s">
        <v>2053</v>
      </c>
      <c r="P669" s="215">
        <v>228.5</v>
      </c>
      <c r="Q669" s="218">
        <v>43101</v>
      </c>
      <c r="R669" s="218">
        <v>401768</v>
      </c>
    </row>
    <row r="670" spans="1:20" ht="37.700000000000003" customHeight="1">
      <c r="A670" s="16" t="s">
        <v>1434</v>
      </c>
      <c r="B670" s="16" t="s">
        <v>1435</v>
      </c>
      <c r="C670" s="191" t="s">
        <v>424</v>
      </c>
      <c r="D670" s="10" t="s">
        <v>1339</v>
      </c>
      <c r="E670" s="110" t="s">
        <v>617</v>
      </c>
      <c r="F670" s="110" t="s">
        <v>2406</v>
      </c>
      <c r="G670" s="110" t="s">
        <v>3986</v>
      </c>
      <c r="H670" s="110"/>
      <c r="I670" s="110"/>
      <c r="J670" s="110"/>
      <c r="K670" s="5" t="s">
        <v>2471</v>
      </c>
      <c r="L670" s="5"/>
      <c r="M670" s="41">
        <v>317.3</v>
      </c>
      <c r="N670" s="69">
        <v>269.7</v>
      </c>
      <c r="O670" s="24" t="s">
        <v>2053</v>
      </c>
      <c r="P670" s="215">
        <v>364.9</v>
      </c>
      <c r="Q670" s="218">
        <v>43101</v>
      </c>
      <c r="R670" s="218">
        <v>401768</v>
      </c>
    </row>
    <row r="671" spans="1:20" ht="38.25">
      <c r="A671" s="16" t="s">
        <v>1434</v>
      </c>
      <c r="B671" s="16" t="s">
        <v>1435</v>
      </c>
      <c r="C671" s="191" t="s">
        <v>424</v>
      </c>
      <c r="D671" s="10" t="s">
        <v>1340</v>
      </c>
      <c r="E671" s="110" t="s">
        <v>618</v>
      </c>
      <c r="F671" s="110" t="s">
        <v>2407</v>
      </c>
      <c r="G671" s="110" t="s">
        <v>3039</v>
      </c>
      <c r="H671" s="25" t="s">
        <v>19</v>
      </c>
      <c r="I671" s="25" t="s">
        <v>1526</v>
      </c>
      <c r="J671" s="25" t="s">
        <v>2988</v>
      </c>
      <c r="K671" s="5" t="s">
        <v>2471</v>
      </c>
      <c r="L671" s="5"/>
      <c r="M671" s="41">
        <v>230.1</v>
      </c>
      <c r="N671" s="69">
        <v>195.6</v>
      </c>
      <c r="O671" s="24" t="s">
        <v>2053</v>
      </c>
      <c r="P671" s="215">
        <v>264.60000000000002</v>
      </c>
      <c r="Q671" s="218">
        <v>43101</v>
      </c>
      <c r="R671" s="218">
        <v>401768</v>
      </c>
    </row>
    <row r="672" spans="1:20" ht="25.5">
      <c r="A672" s="16" t="s">
        <v>1434</v>
      </c>
      <c r="B672" s="16" t="s">
        <v>1435</v>
      </c>
      <c r="C672" s="191" t="s">
        <v>424</v>
      </c>
      <c r="D672" s="10" t="s">
        <v>1341</v>
      </c>
      <c r="E672" s="110" t="s">
        <v>285</v>
      </c>
      <c r="F672" s="110" t="s">
        <v>2408</v>
      </c>
      <c r="G672" s="110" t="s">
        <v>3040</v>
      </c>
      <c r="H672" s="110"/>
      <c r="I672" s="110"/>
      <c r="J672" s="110"/>
      <c r="K672" s="5" t="s">
        <v>2471</v>
      </c>
      <c r="L672" s="5"/>
      <c r="M672" s="41">
        <v>87.2</v>
      </c>
      <c r="N672" s="69">
        <v>74.099999999999994</v>
      </c>
      <c r="O672" s="24" t="s">
        <v>2053</v>
      </c>
      <c r="P672" s="215">
        <v>100.3</v>
      </c>
      <c r="Q672" s="218">
        <v>43101</v>
      </c>
      <c r="R672" s="218">
        <v>401768</v>
      </c>
    </row>
    <row r="673" spans="1:18" ht="25.35" customHeight="1">
      <c r="A673" s="16" t="s">
        <v>1434</v>
      </c>
      <c r="B673" s="16" t="s">
        <v>1435</v>
      </c>
      <c r="C673" s="191" t="s">
        <v>424</v>
      </c>
      <c r="D673" s="10" t="s">
        <v>1342</v>
      </c>
      <c r="E673" s="110" t="s">
        <v>619</v>
      </c>
      <c r="F673" s="110" t="s">
        <v>2409</v>
      </c>
      <c r="G673" s="110" t="s">
        <v>3987</v>
      </c>
      <c r="H673" s="110" t="s">
        <v>707</v>
      </c>
      <c r="I673" s="110" t="s">
        <v>1745</v>
      </c>
      <c r="J673" s="110" t="s">
        <v>3988</v>
      </c>
      <c r="K673" s="5" t="s">
        <v>2471</v>
      </c>
      <c r="L673" s="5"/>
      <c r="M673" s="41">
        <v>83.7</v>
      </c>
      <c r="N673" s="69">
        <v>71.099999999999994</v>
      </c>
      <c r="O673" s="24" t="s">
        <v>2053</v>
      </c>
      <c r="P673" s="215">
        <v>96.3</v>
      </c>
      <c r="Q673" s="218">
        <v>43101</v>
      </c>
      <c r="R673" s="218">
        <v>401768</v>
      </c>
    </row>
    <row r="674" spans="1:18" ht="50.45" customHeight="1">
      <c r="A674" s="16" t="s">
        <v>1434</v>
      </c>
      <c r="B674" s="16" t="s">
        <v>1435</v>
      </c>
      <c r="C674" s="191" t="s">
        <v>424</v>
      </c>
      <c r="D674" s="10" t="s">
        <v>1343</v>
      </c>
      <c r="E674" s="110" t="s">
        <v>1961</v>
      </c>
      <c r="F674" s="110" t="s">
        <v>2410</v>
      </c>
      <c r="G674" s="110" t="s">
        <v>3989</v>
      </c>
      <c r="H674" s="110" t="s">
        <v>2543</v>
      </c>
      <c r="I674" s="110" t="s">
        <v>2411</v>
      </c>
      <c r="J674" s="110" t="s">
        <v>3990</v>
      </c>
      <c r="K674" s="5" t="s">
        <v>2471</v>
      </c>
      <c r="L674" s="5"/>
      <c r="M674" s="41">
        <v>20.9</v>
      </c>
      <c r="N674" s="69">
        <v>17.8</v>
      </c>
      <c r="O674" s="24" t="s">
        <v>2053</v>
      </c>
      <c r="P674" s="215">
        <v>24</v>
      </c>
      <c r="Q674" s="218">
        <v>43101</v>
      </c>
      <c r="R674" s="218">
        <v>401768</v>
      </c>
    </row>
    <row r="675" spans="1:18" ht="37.700000000000003" customHeight="1">
      <c r="A675" s="16" t="s">
        <v>1434</v>
      </c>
      <c r="B675" s="16" t="s">
        <v>1435</v>
      </c>
      <c r="C675" s="191" t="s">
        <v>424</v>
      </c>
      <c r="D675" s="10" t="s">
        <v>1344</v>
      </c>
      <c r="E675" s="110" t="s">
        <v>656</v>
      </c>
      <c r="F675" s="110" t="s">
        <v>1660</v>
      </c>
      <c r="G675" s="110" t="s">
        <v>3991</v>
      </c>
      <c r="H675" s="110" t="s">
        <v>2012</v>
      </c>
      <c r="I675" s="110" t="s">
        <v>1746</v>
      </c>
      <c r="J675" s="110" t="s">
        <v>3992</v>
      </c>
      <c r="K675" s="5" t="s">
        <v>2471</v>
      </c>
      <c r="L675" s="52"/>
      <c r="M675" s="41">
        <v>19.2</v>
      </c>
      <c r="N675" s="69">
        <v>16.3</v>
      </c>
      <c r="O675" s="24" t="s">
        <v>2053</v>
      </c>
      <c r="P675" s="215">
        <v>22.1</v>
      </c>
      <c r="Q675" s="218">
        <v>43101</v>
      </c>
      <c r="R675" s="218">
        <v>401768</v>
      </c>
    </row>
    <row r="676" spans="1:18" ht="50.45" customHeight="1">
      <c r="A676" s="16" t="s">
        <v>1434</v>
      </c>
      <c r="B676" s="16" t="s">
        <v>1435</v>
      </c>
      <c r="C676" s="191" t="s">
        <v>424</v>
      </c>
      <c r="D676" s="10" t="s">
        <v>1345</v>
      </c>
      <c r="E676" s="110" t="s">
        <v>620</v>
      </c>
      <c r="F676" s="110" t="s">
        <v>2412</v>
      </c>
      <c r="G676" s="110" t="s">
        <v>3993</v>
      </c>
      <c r="H676" s="110" t="s">
        <v>2013</v>
      </c>
      <c r="I676" s="110" t="s">
        <v>2676</v>
      </c>
      <c r="J676" s="110" t="s">
        <v>3994</v>
      </c>
      <c r="K676" s="5" t="s">
        <v>2471</v>
      </c>
      <c r="L676" s="5"/>
      <c r="M676" s="41">
        <v>7</v>
      </c>
      <c r="N676" s="69">
        <v>6</v>
      </c>
      <c r="O676" s="24" t="s">
        <v>2053</v>
      </c>
      <c r="P676" s="215">
        <v>8.1</v>
      </c>
      <c r="Q676" s="218">
        <v>43101</v>
      </c>
      <c r="R676" s="218">
        <v>401768</v>
      </c>
    </row>
    <row r="677" spans="1:18" ht="25.35" customHeight="1">
      <c r="A677" s="16" t="s">
        <v>1431</v>
      </c>
      <c r="B677" s="16" t="s">
        <v>1433</v>
      </c>
      <c r="C677" s="10" t="s">
        <v>425</v>
      </c>
      <c r="D677" s="10"/>
      <c r="E677" s="206" t="s">
        <v>286</v>
      </c>
      <c r="F677" s="206" t="s">
        <v>1747</v>
      </c>
      <c r="G677" s="206" t="s">
        <v>3995</v>
      </c>
      <c r="H677" s="110" t="s">
        <v>2025</v>
      </c>
      <c r="I677" s="110" t="s">
        <v>2677</v>
      </c>
      <c r="J677" s="110" t="s">
        <v>3996</v>
      </c>
      <c r="K677" s="9"/>
      <c r="L677" s="9"/>
      <c r="M677" s="41"/>
      <c r="N677" s="69"/>
      <c r="O677" s="24"/>
      <c r="P677" s="215"/>
      <c r="Q677" s="218">
        <v>43101</v>
      </c>
      <c r="R677" s="218">
        <v>401768</v>
      </c>
    </row>
    <row r="678" spans="1:18" ht="25.35" customHeight="1">
      <c r="A678" s="16" t="s">
        <v>1434</v>
      </c>
      <c r="B678" s="16" t="s">
        <v>1435</v>
      </c>
      <c r="C678" s="191" t="s">
        <v>425</v>
      </c>
      <c r="D678" s="10" t="s">
        <v>1346</v>
      </c>
      <c r="E678" s="25" t="s">
        <v>287</v>
      </c>
      <c r="F678" s="25" t="s">
        <v>2413</v>
      </c>
      <c r="G678" s="25" t="s">
        <v>3041</v>
      </c>
      <c r="H678" s="25" t="s">
        <v>19</v>
      </c>
      <c r="I678" s="25" t="s">
        <v>1526</v>
      </c>
      <c r="J678" s="25" t="s">
        <v>2988</v>
      </c>
      <c r="K678" s="5" t="s">
        <v>2471</v>
      </c>
      <c r="L678" s="9"/>
      <c r="M678" s="41">
        <v>237.1</v>
      </c>
      <c r="N678" s="69">
        <v>201.5</v>
      </c>
      <c r="O678" s="24" t="s">
        <v>2053</v>
      </c>
      <c r="P678" s="215">
        <v>272.7</v>
      </c>
      <c r="Q678" s="218">
        <v>43101</v>
      </c>
      <c r="R678" s="218">
        <v>401768</v>
      </c>
    </row>
    <row r="679" spans="1:18" ht="25.35" customHeight="1">
      <c r="A679" s="16" t="s">
        <v>1434</v>
      </c>
      <c r="B679" s="16" t="s">
        <v>1435</v>
      </c>
      <c r="C679" s="191" t="s">
        <v>425</v>
      </c>
      <c r="D679" s="10" t="s">
        <v>1347</v>
      </c>
      <c r="E679" s="25" t="s">
        <v>288</v>
      </c>
      <c r="F679" s="25" t="s">
        <v>2414</v>
      </c>
      <c r="G679" s="25" t="s">
        <v>3997</v>
      </c>
      <c r="H679" s="25" t="s">
        <v>19</v>
      </c>
      <c r="I679" s="25" t="s">
        <v>1526</v>
      </c>
      <c r="J679" s="25" t="s">
        <v>2988</v>
      </c>
      <c r="K679" s="5" t="s">
        <v>2471</v>
      </c>
      <c r="L679" s="9"/>
      <c r="M679" s="41">
        <v>125.5</v>
      </c>
      <c r="N679" s="69">
        <v>106.7</v>
      </c>
      <c r="O679" s="24" t="s">
        <v>2053</v>
      </c>
      <c r="P679" s="215">
        <v>144.30000000000001</v>
      </c>
      <c r="Q679" s="218">
        <v>43101</v>
      </c>
      <c r="R679" s="218">
        <v>401768</v>
      </c>
    </row>
    <row r="680" spans="1:18" ht="25.35" customHeight="1">
      <c r="A680" s="16" t="s">
        <v>1434</v>
      </c>
      <c r="B680" s="16" t="s">
        <v>1435</v>
      </c>
      <c r="C680" s="191" t="s">
        <v>425</v>
      </c>
      <c r="D680" s="10" t="s">
        <v>1348</v>
      </c>
      <c r="E680" s="110" t="s">
        <v>621</v>
      </c>
      <c r="F680" s="110" t="s">
        <v>1661</v>
      </c>
      <c r="G680" s="110" t="s">
        <v>3998</v>
      </c>
      <c r="H680" s="25" t="s">
        <v>19</v>
      </c>
      <c r="I680" s="25" t="s">
        <v>1526</v>
      </c>
      <c r="J680" s="25" t="s">
        <v>2988</v>
      </c>
      <c r="K680" s="5" t="s">
        <v>2471</v>
      </c>
      <c r="L680" s="9"/>
      <c r="M680" s="41">
        <v>352.1</v>
      </c>
      <c r="N680" s="69">
        <v>299.3</v>
      </c>
      <c r="O680" s="24" t="s">
        <v>2053</v>
      </c>
      <c r="P680" s="215">
        <v>404.9</v>
      </c>
      <c r="Q680" s="218">
        <v>43101</v>
      </c>
      <c r="R680" s="218">
        <v>401768</v>
      </c>
    </row>
    <row r="681" spans="1:18" ht="25.35" customHeight="1">
      <c r="A681" s="16" t="s">
        <v>1434</v>
      </c>
      <c r="B681" s="16" t="s">
        <v>1435</v>
      </c>
      <c r="C681" s="191" t="s">
        <v>425</v>
      </c>
      <c r="D681" s="10" t="s">
        <v>1349</v>
      </c>
      <c r="E681" s="110" t="s">
        <v>622</v>
      </c>
      <c r="F681" s="110" t="s">
        <v>1751</v>
      </c>
      <c r="G681" s="110" t="s">
        <v>3999</v>
      </c>
      <c r="H681" s="110" t="s">
        <v>708</v>
      </c>
      <c r="I681" s="110" t="s">
        <v>1749</v>
      </c>
      <c r="J681" s="110" t="s">
        <v>4000</v>
      </c>
      <c r="K681" s="5" t="s">
        <v>2471</v>
      </c>
      <c r="L681" s="9"/>
      <c r="M681" s="41">
        <v>156.9</v>
      </c>
      <c r="N681" s="69">
        <v>133.4</v>
      </c>
      <c r="O681" s="24" t="s">
        <v>2053</v>
      </c>
      <c r="P681" s="215">
        <v>180.4</v>
      </c>
      <c r="Q681" s="218">
        <v>43101</v>
      </c>
      <c r="R681" s="218">
        <v>401768</v>
      </c>
    </row>
    <row r="682" spans="1:18" ht="25.35" customHeight="1">
      <c r="A682" s="16" t="s">
        <v>1434</v>
      </c>
      <c r="B682" s="16" t="s">
        <v>1435</v>
      </c>
      <c r="C682" s="191" t="s">
        <v>425</v>
      </c>
      <c r="D682" s="10" t="s">
        <v>1350</v>
      </c>
      <c r="E682" s="110" t="s">
        <v>623</v>
      </c>
      <c r="F682" s="110" t="s">
        <v>2415</v>
      </c>
      <c r="G682" s="110" t="s">
        <v>4001</v>
      </c>
      <c r="H682" s="110"/>
      <c r="I682" s="110"/>
      <c r="J682" s="110"/>
      <c r="K682" s="5" t="s">
        <v>2471</v>
      </c>
      <c r="L682" s="9"/>
      <c r="M682" s="41">
        <v>101.1</v>
      </c>
      <c r="N682" s="69">
        <v>85.9</v>
      </c>
      <c r="O682" s="24" t="s">
        <v>2053</v>
      </c>
      <c r="P682" s="215">
        <v>116.3</v>
      </c>
      <c r="Q682" s="218">
        <v>43101</v>
      </c>
      <c r="R682" s="218">
        <v>401768</v>
      </c>
    </row>
    <row r="683" spans="1:18" ht="25.35" customHeight="1">
      <c r="A683" s="16" t="s">
        <v>1431</v>
      </c>
      <c r="B683" s="16" t="s">
        <v>1433</v>
      </c>
      <c r="C683" s="10" t="s">
        <v>426</v>
      </c>
      <c r="D683" s="10"/>
      <c r="E683" s="206" t="s">
        <v>289</v>
      </c>
      <c r="F683" s="206" t="s">
        <v>1662</v>
      </c>
      <c r="G683" s="206" t="s">
        <v>4002</v>
      </c>
      <c r="H683" s="25"/>
      <c r="I683" s="25"/>
      <c r="J683" s="25"/>
      <c r="K683" s="5"/>
      <c r="L683" s="5"/>
      <c r="M683" s="41"/>
      <c r="N683" s="69"/>
      <c r="O683" s="24"/>
      <c r="P683" s="215"/>
      <c r="Q683" s="218">
        <v>43101</v>
      </c>
      <c r="R683" s="218">
        <v>401768</v>
      </c>
    </row>
    <row r="684" spans="1:18" ht="37.700000000000003" customHeight="1">
      <c r="A684" s="16" t="s">
        <v>1434</v>
      </c>
      <c r="B684" s="16" t="s">
        <v>1435</v>
      </c>
      <c r="C684" s="191" t="s">
        <v>426</v>
      </c>
      <c r="D684" s="10" t="s">
        <v>1351</v>
      </c>
      <c r="E684" s="110" t="s">
        <v>624</v>
      </c>
      <c r="F684" s="110" t="s">
        <v>2416</v>
      </c>
      <c r="G684" s="110" t="s">
        <v>4003</v>
      </c>
      <c r="H684" s="25"/>
      <c r="I684" s="25"/>
      <c r="J684" s="25"/>
      <c r="K684" s="5" t="s">
        <v>2471</v>
      </c>
      <c r="L684" s="5"/>
      <c r="M684" s="41">
        <v>488.1</v>
      </c>
      <c r="N684" s="69">
        <v>414.9</v>
      </c>
      <c r="O684" s="24" t="s">
        <v>2053</v>
      </c>
      <c r="P684" s="215">
        <v>561.29999999999995</v>
      </c>
      <c r="Q684" s="218">
        <v>43101</v>
      </c>
      <c r="R684" s="218">
        <v>401768</v>
      </c>
    </row>
    <row r="685" spans="1:18" ht="50.45" customHeight="1">
      <c r="A685" s="16" t="s">
        <v>1434</v>
      </c>
      <c r="B685" s="16" t="s">
        <v>1435</v>
      </c>
      <c r="C685" s="191" t="s">
        <v>426</v>
      </c>
      <c r="D685" s="10" t="s">
        <v>1352</v>
      </c>
      <c r="E685" s="220" t="s">
        <v>752</v>
      </c>
      <c r="F685" s="220" t="s">
        <v>1663</v>
      </c>
      <c r="G685" s="220" t="s">
        <v>3067</v>
      </c>
      <c r="H685" s="25"/>
      <c r="I685" s="25"/>
      <c r="J685" s="25"/>
      <c r="K685" s="5" t="s">
        <v>2471</v>
      </c>
      <c r="L685" s="5"/>
      <c r="M685" s="41">
        <v>369.6</v>
      </c>
      <c r="N685" s="69">
        <v>314.2</v>
      </c>
      <c r="O685" s="24" t="s">
        <v>2053</v>
      </c>
      <c r="P685" s="215">
        <v>425</v>
      </c>
      <c r="Q685" s="218">
        <v>43101</v>
      </c>
      <c r="R685" s="218">
        <v>401768</v>
      </c>
    </row>
    <row r="686" spans="1:18" ht="14.45" customHeight="1">
      <c r="A686" s="16" t="s">
        <v>1431</v>
      </c>
      <c r="B686" s="16" t="s">
        <v>1433</v>
      </c>
      <c r="C686" s="10" t="s">
        <v>665</v>
      </c>
      <c r="D686" s="10"/>
      <c r="E686" s="206" t="s">
        <v>753</v>
      </c>
      <c r="F686" s="206" t="s">
        <v>1748</v>
      </c>
      <c r="G686" s="206" t="s">
        <v>4004</v>
      </c>
      <c r="H686" s="110"/>
      <c r="I686" s="110"/>
      <c r="J686" s="110"/>
      <c r="K686" s="5"/>
      <c r="L686" s="5"/>
      <c r="M686" s="41"/>
      <c r="N686" s="69"/>
      <c r="O686" s="24"/>
      <c r="P686" s="215"/>
      <c r="Q686" s="218">
        <v>43101</v>
      </c>
      <c r="R686" s="218">
        <v>401768</v>
      </c>
    </row>
    <row r="687" spans="1:18" ht="25.35" customHeight="1">
      <c r="A687" s="190" t="s">
        <v>1434</v>
      </c>
      <c r="B687" s="190" t="s">
        <v>1435</v>
      </c>
      <c r="C687" s="191" t="s">
        <v>665</v>
      </c>
      <c r="D687" s="191" t="s">
        <v>1353</v>
      </c>
      <c r="E687" s="110" t="s">
        <v>625</v>
      </c>
      <c r="F687" s="110" t="s">
        <v>2417</v>
      </c>
      <c r="G687" s="110" t="s">
        <v>4005</v>
      </c>
      <c r="H687" s="25" t="s">
        <v>2887</v>
      </c>
      <c r="I687" s="110" t="s">
        <v>2889</v>
      </c>
      <c r="J687" s="110" t="s">
        <v>3092</v>
      </c>
      <c r="K687" s="25" t="s">
        <v>2471</v>
      </c>
      <c r="L687" s="25"/>
      <c r="M687" s="192">
        <v>87.2</v>
      </c>
      <c r="N687" s="193">
        <v>74.099999999999994</v>
      </c>
      <c r="O687" s="194" t="s">
        <v>2053</v>
      </c>
      <c r="P687" s="195">
        <v>100.3</v>
      </c>
      <c r="Q687" s="230">
        <v>43101</v>
      </c>
      <c r="R687" s="230">
        <v>401768</v>
      </c>
    </row>
    <row r="688" spans="1:18" ht="25.35" customHeight="1">
      <c r="A688" s="190" t="s">
        <v>1434</v>
      </c>
      <c r="B688" s="190" t="s">
        <v>1435</v>
      </c>
      <c r="C688" s="191" t="s">
        <v>665</v>
      </c>
      <c r="D688" s="191" t="s">
        <v>1354</v>
      </c>
      <c r="E688" s="110" t="s">
        <v>626</v>
      </c>
      <c r="F688" s="110" t="s">
        <v>2418</v>
      </c>
      <c r="G688" s="110" t="s">
        <v>4006</v>
      </c>
      <c r="H688" s="110" t="s">
        <v>2888</v>
      </c>
      <c r="I688" s="110" t="s">
        <v>2917</v>
      </c>
      <c r="J688" s="110" t="s">
        <v>3104</v>
      </c>
      <c r="K688" s="25" t="s">
        <v>2471</v>
      </c>
      <c r="L688" s="25"/>
      <c r="M688" s="192">
        <v>401</v>
      </c>
      <c r="N688" s="193">
        <v>340.9</v>
      </c>
      <c r="O688" s="194" t="s">
        <v>2053</v>
      </c>
      <c r="P688" s="195">
        <v>461.2</v>
      </c>
      <c r="Q688" s="230">
        <v>43101</v>
      </c>
      <c r="R688" s="230">
        <v>401768</v>
      </c>
    </row>
    <row r="689" spans="1:20" ht="25.35" customHeight="1">
      <c r="A689" s="16" t="s">
        <v>1434</v>
      </c>
      <c r="B689" s="16" t="s">
        <v>1435</v>
      </c>
      <c r="C689" s="191" t="s">
        <v>665</v>
      </c>
      <c r="D689" s="10" t="s">
        <v>1355</v>
      </c>
      <c r="E689" s="110" t="s">
        <v>627</v>
      </c>
      <c r="F689" s="110" t="s">
        <v>2419</v>
      </c>
      <c r="G689" s="110" t="s">
        <v>4007</v>
      </c>
      <c r="H689" s="110" t="s">
        <v>709</v>
      </c>
      <c r="I689" s="110" t="s">
        <v>2420</v>
      </c>
      <c r="J689" s="110" t="s">
        <v>4008</v>
      </c>
      <c r="K689" s="5" t="s">
        <v>2471</v>
      </c>
      <c r="L689" s="5"/>
      <c r="M689" s="41">
        <v>289.39999999999998</v>
      </c>
      <c r="N689" s="69">
        <v>246</v>
      </c>
      <c r="O689" s="24" t="s">
        <v>2053</v>
      </c>
      <c r="P689" s="215">
        <v>332.8</v>
      </c>
      <c r="Q689" s="218">
        <v>43101</v>
      </c>
      <c r="R689" s="218">
        <v>401768</v>
      </c>
    </row>
    <row r="690" spans="1:20" ht="189" customHeight="1">
      <c r="A690" s="10" t="s">
        <v>1431</v>
      </c>
      <c r="B690" s="10" t="s">
        <v>1432</v>
      </c>
      <c r="C690" s="10" t="s">
        <v>1430</v>
      </c>
      <c r="D690" s="10"/>
      <c r="E690" s="206" t="s">
        <v>2500</v>
      </c>
      <c r="F690" s="206" t="s">
        <v>2501</v>
      </c>
      <c r="G690" s="206" t="s">
        <v>4009</v>
      </c>
      <c r="H690" s="110" t="s">
        <v>2517</v>
      </c>
      <c r="I690" s="110" t="s">
        <v>2954</v>
      </c>
      <c r="J690" s="110" t="s">
        <v>4010</v>
      </c>
      <c r="K690" s="5"/>
      <c r="L690" s="5"/>
      <c r="M690" s="41"/>
      <c r="N690" s="69"/>
      <c r="O690" s="24"/>
      <c r="P690" s="215"/>
      <c r="Q690" s="218">
        <v>43101</v>
      </c>
      <c r="R690" s="218">
        <v>401768</v>
      </c>
    </row>
    <row r="691" spans="1:20" ht="201.6" customHeight="1">
      <c r="A691" s="16" t="s">
        <v>1431</v>
      </c>
      <c r="B691" s="16" t="s">
        <v>1433</v>
      </c>
      <c r="C691" s="10" t="s">
        <v>1436</v>
      </c>
      <c r="D691" s="10"/>
      <c r="E691" s="206" t="s">
        <v>1446</v>
      </c>
      <c r="F691" s="206" t="s">
        <v>1750</v>
      </c>
      <c r="G691" s="206" t="s">
        <v>4011</v>
      </c>
      <c r="H691" s="110" t="s">
        <v>4012</v>
      </c>
      <c r="I691" s="25" t="s">
        <v>2955</v>
      </c>
      <c r="J691" s="110" t="s">
        <v>4013</v>
      </c>
      <c r="K691" s="5"/>
      <c r="L691" s="5"/>
      <c r="M691" s="10"/>
      <c r="N691" s="84"/>
      <c r="O691" s="24"/>
      <c r="P691" s="10"/>
      <c r="Q691" s="218">
        <v>43101</v>
      </c>
      <c r="R691" s="218">
        <v>401768</v>
      </c>
    </row>
    <row r="692" spans="1:20" ht="63" customHeight="1">
      <c r="A692" s="16" t="s">
        <v>1434</v>
      </c>
      <c r="B692" s="16" t="s">
        <v>1435</v>
      </c>
      <c r="C692" s="10" t="s">
        <v>1436</v>
      </c>
      <c r="D692" s="10" t="s">
        <v>2452</v>
      </c>
      <c r="E692" s="110" t="s">
        <v>2446</v>
      </c>
      <c r="F692" s="110" t="s">
        <v>2495</v>
      </c>
      <c r="G692" s="110" t="s">
        <v>4014</v>
      </c>
      <c r="H692" s="110" t="s">
        <v>2502</v>
      </c>
      <c r="I692" s="25" t="s">
        <v>2956</v>
      </c>
      <c r="J692" s="110" t="s">
        <v>4015</v>
      </c>
      <c r="K692" s="5" t="s">
        <v>2471</v>
      </c>
      <c r="L692" s="5"/>
      <c r="M692" s="69">
        <v>18.899999999999999</v>
      </c>
      <c r="N692" s="69">
        <v>16.100000000000001</v>
      </c>
      <c r="O692" s="24" t="s">
        <v>2053</v>
      </c>
      <c r="P692" s="215">
        <v>21.7</v>
      </c>
      <c r="Q692" s="218">
        <v>43101</v>
      </c>
      <c r="R692" s="218">
        <v>401768</v>
      </c>
    </row>
    <row r="693" spans="1:20" ht="63" customHeight="1">
      <c r="A693" s="16" t="s">
        <v>1434</v>
      </c>
      <c r="B693" s="16" t="s">
        <v>1435</v>
      </c>
      <c r="C693" s="10" t="s">
        <v>1436</v>
      </c>
      <c r="D693" s="10" t="s">
        <v>1447</v>
      </c>
      <c r="E693" s="110" t="s">
        <v>2442</v>
      </c>
      <c r="F693" s="110" t="s">
        <v>2496</v>
      </c>
      <c r="G693" s="110" t="s">
        <v>4016</v>
      </c>
      <c r="H693" s="110" t="s">
        <v>2503</v>
      </c>
      <c r="I693" s="25" t="s">
        <v>2957</v>
      </c>
      <c r="J693" s="110" t="s">
        <v>4017</v>
      </c>
      <c r="K693" s="5" t="s">
        <v>2471</v>
      </c>
      <c r="L693" s="5"/>
      <c r="M693" s="69">
        <v>11.3</v>
      </c>
      <c r="N693" s="69">
        <v>9.6</v>
      </c>
      <c r="O693" s="24" t="s">
        <v>2053</v>
      </c>
      <c r="P693" s="215">
        <v>13</v>
      </c>
      <c r="Q693" s="218">
        <v>43101</v>
      </c>
      <c r="R693" s="218">
        <v>401768</v>
      </c>
    </row>
    <row r="694" spans="1:20" ht="91.35" customHeight="1">
      <c r="A694" s="16" t="s">
        <v>1431</v>
      </c>
      <c r="B694" s="16" t="s">
        <v>1433</v>
      </c>
      <c r="C694" s="10" t="s">
        <v>1437</v>
      </c>
      <c r="D694" s="10"/>
      <c r="E694" s="206" t="s">
        <v>2445</v>
      </c>
      <c r="F694" s="219" t="s">
        <v>2421</v>
      </c>
      <c r="G694" s="206" t="s">
        <v>4018</v>
      </c>
      <c r="H694" s="110" t="s">
        <v>4019</v>
      </c>
      <c r="I694" s="110" t="s">
        <v>2680</v>
      </c>
      <c r="J694" s="110" t="s">
        <v>4020</v>
      </c>
      <c r="K694" s="5"/>
      <c r="L694" s="5"/>
      <c r="M694" s="10"/>
      <c r="N694" s="84"/>
      <c r="O694" s="24"/>
      <c r="P694" s="10"/>
      <c r="Q694" s="218">
        <v>43101</v>
      </c>
      <c r="R694" s="218">
        <v>401768</v>
      </c>
    </row>
    <row r="695" spans="1:20" ht="229.5">
      <c r="A695" s="16" t="s">
        <v>1434</v>
      </c>
      <c r="B695" s="16" t="s">
        <v>1435</v>
      </c>
      <c r="C695" s="10" t="s">
        <v>1437</v>
      </c>
      <c r="D695" s="10" t="s">
        <v>1448</v>
      </c>
      <c r="E695" s="110" t="s">
        <v>2443</v>
      </c>
      <c r="F695" s="110" t="s">
        <v>2450</v>
      </c>
      <c r="G695" s="110" t="s">
        <v>4021</v>
      </c>
      <c r="H695" s="110" t="s">
        <v>2950</v>
      </c>
      <c r="I695" s="110" t="s">
        <v>2958</v>
      </c>
      <c r="J695" s="110" t="s">
        <v>4022</v>
      </c>
      <c r="K695" s="5" t="s">
        <v>2471</v>
      </c>
      <c r="L695" s="5"/>
      <c r="M695" s="69">
        <v>11.3</v>
      </c>
      <c r="N695" s="69">
        <v>9.6</v>
      </c>
      <c r="O695" s="24" t="s">
        <v>2053</v>
      </c>
      <c r="P695" s="215">
        <v>13</v>
      </c>
      <c r="Q695" s="218">
        <v>43101</v>
      </c>
      <c r="R695" s="218">
        <v>401768</v>
      </c>
    </row>
    <row r="696" spans="1:20" ht="165.75">
      <c r="A696" s="16" t="s">
        <v>1434</v>
      </c>
      <c r="B696" s="16" t="s">
        <v>1435</v>
      </c>
      <c r="C696" s="10" t="s">
        <v>1437</v>
      </c>
      <c r="D696" s="10" t="s">
        <v>2447</v>
      </c>
      <c r="E696" s="110" t="s">
        <v>2444</v>
      </c>
      <c r="F696" s="25" t="s">
        <v>2451</v>
      </c>
      <c r="G696" s="110" t="s">
        <v>4023</v>
      </c>
      <c r="H696" s="110" t="s">
        <v>2504</v>
      </c>
      <c r="I696" s="110" t="s">
        <v>3157</v>
      </c>
      <c r="J696" s="110" t="s">
        <v>3042</v>
      </c>
      <c r="K696" s="5" t="s">
        <v>2471</v>
      </c>
      <c r="L696" s="5"/>
      <c r="M696" s="69">
        <v>11.3</v>
      </c>
      <c r="N696" s="69">
        <v>9.6</v>
      </c>
      <c r="O696" s="24" t="s">
        <v>2053</v>
      </c>
      <c r="P696" s="215">
        <v>13</v>
      </c>
      <c r="Q696" s="218">
        <v>43101</v>
      </c>
      <c r="R696" s="218">
        <v>401768</v>
      </c>
    </row>
    <row r="697" spans="1:20" ht="255">
      <c r="A697" s="191" t="s">
        <v>1431</v>
      </c>
      <c r="B697" s="191" t="s">
        <v>1432</v>
      </c>
      <c r="C697" s="191" t="s">
        <v>2861</v>
      </c>
      <c r="D697" s="191"/>
      <c r="E697" s="206" t="s">
        <v>2862</v>
      </c>
      <c r="F697" s="201" t="s">
        <v>2890</v>
      </c>
      <c r="G697" s="202" t="s">
        <v>3105</v>
      </c>
      <c r="H697" s="25" t="s">
        <v>4024</v>
      </c>
      <c r="I697" s="200" t="s">
        <v>4025</v>
      </c>
      <c r="J697" s="25" t="s">
        <v>4026</v>
      </c>
      <c r="K697" s="232"/>
      <c r="L697" s="235"/>
      <c r="M697" s="232"/>
      <c r="N697" s="236"/>
      <c r="O697" s="196"/>
      <c r="P697" s="237"/>
      <c r="Q697" s="230">
        <v>43101</v>
      </c>
      <c r="R697" s="230">
        <v>401768</v>
      </c>
    </row>
    <row r="698" spans="1:20" ht="25.5">
      <c r="A698" s="190" t="s">
        <v>1434</v>
      </c>
      <c r="B698" s="190">
        <v>2</v>
      </c>
      <c r="C698" s="191" t="s">
        <v>2861</v>
      </c>
      <c r="D698" s="191" t="s">
        <v>2863</v>
      </c>
      <c r="E698" s="110" t="s">
        <v>2864</v>
      </c>
      <c r="F698" s="196" t="s">
        <v>2891</v>
      </c>
      <c r="G698" s="191" t="s">
        <v>3106</v>
      </c>
      <c r="H698" s="25" t="s">
        <v>2948</v>
      </c>
      <c r="I698" s="25" t="s">
        <v>2959</v>
      </c>
      <c r="J698" s="25" t="s">
        <v>3114</v>
      </c>
      <c r="K698" s="196" t="s">
        <v>2872</v>
      </c>
      <c r="L698" s="236"/>
      <c r="M698" s="232"/>
      <c r="N698" s="236"/>
      <c r="O698" s="196"/>
      <c r="P698" s="237"/>
      <c r="Q698" s="230">
        <v>43101</v>
      </c>
      <c r="R698" s="230">
        <v>401768</v>
      </c>
    </row>
    <row r="699" spans="1:20" s="127" customFormat="1" ht="25.5">
      <c r="A699" s="197" t="s">
        <v>1434</v>
      </c>
      <c r="B699" s="197">
        <v>2</v>
      </c>
      <c r="C699" s="198" t="s">
        <v>2861</v>
      </c>
      <c r="D699" s="198" t="s">
        <v>2865</v>
      </c>
      <c r="E699" s="216" t="s">
        <v>2866</v>
      </c>
      <c r="F699" s="196" t="s">
        <v>2892</v>
      </c>
      <c r="G699" s="198" t="s">
        <v>3107</v>
      </c>
      <c r="H699" s="25" t="s">
        <v>2948</v>
      </c>
      <c r="I699" s="25" t="s">
        <v>2959</v>
      </c>
      <c r="J699" s="25" t="s">
        <v>3114</v>
      </c>
      <c r="K699" s="196" t="s">
        <v>2872</v>
      </c>
      <c r="L699" s="236"/>
      <c r="M699" s="235"/>
      <c r="N699" s="236"/>
      <c r="O699" s="196"/>
      <c r="P699" s="237"/>
      <c r="Q699" s="230">
        <v>43101</v>
      </c>
      <c r="R699" s="230">
        <v>401768</v>
      </c>
      <c r="S699" s="238"/>
      <c r="T699" s="238"/>
    </row>
    <row r="700" spans="1:20" s="127" customFormat="1" ht="25.5">
      <c r="A700" s="197" t="s">
        <v>1434</v>
      </c>
      <c r="B700" s="197">
        <v>2</v>
      </c>
      <c r="C700" s="198" t="s">
        <v>2861</v>
      </c>
      <c r="D700" s="198" t="s">
        <v>2867</v>
      </c>
      <c r="E700" s="216" t="s">
        <v>2868</v>
      </c>
      <c r="F700" s="196" t="s">
        <v>2893</v>
      </c>
      <c r="G700" s="198" t="s">
        <v>3108</v>
      </c>
      <c r="H700" s="25" t="s">
        <v>2948</v>
      </c>
      <c r="I700" s="25" t="s">
        <v>2959</v>
      </c>
      <c r="J700" s="25" t="s">
        <v>3114</v>
      </c>
      <c r="K700" s="196" t="s">
        <v>2872</v>
      </c>
      <c r="L700" s="236"/>
      <c r="M700" s="235"/>
      <c r="N700" s="236"/>
      <c r="O700" s="196"/>
      <c r="P700" s="237"/>
      <c r="Q700" s="230">
        <v>43101</v>
      </c>
      <c r="R700" s="230">
        <v>401768</v>
      </c>
      <c r="S700" s="238"/>
      <c r="T700" s="238"/>
    </row>
    <row r="701" spans="1:20" s="127" customFormat="1" ht="25.5">
      <c r="A701" s="197" t="s">
        <v>1434</v>
      </c>
      <c r="B701" s="197">
        <v>2</v>
      </c>
      <c r="C701" s="198" t="s">
        <v>2861</v>
      </c>
      <c r="D701" s="198" t="s">
        <v>2869</v>
      </c>
      <c r="E701" s="216" t="s">
        <v>2898</v>
      </c>
      <c r="F701" s="25" t="s">
        <v>2902</v>
      </c>
      <c r="G701" s="191" t="s">
        <v>3109</v>
      </c>
      <c r="H701" s="25" t="s">
        <v>2948</v>
      </c>
      <c r="I701" s="25" t="s">
        <v>2959</v>
      </c>
      <c r="J701" s="25" t="s">
        <v>3114</v>
      </c>
      <c r="K701" s="196" t="s">
        <v>2872</v>
      </c>
      <c r="L701" s="236"/>
      <c r="M701" s="235"/>
      <c r="N701" s="236"/>
      <c r="O701" s="196"/>
      <c r="P701" s="237"/>
      <c r="Q701" s="230">
        <v>43101</v>
      </c>
      <c r="R701" s="230">
        <v>401768</v>
      </c>
      <c r="S701" s="238"/>
      <c r="T701" s="238"/>
    </row>
    <row r="702" spans="1:20" s="127" customFormat="1" ht="25.5">
      <c r="A702" s="197" t="s">
        <v>1434</v>
      </c>
      <c r="B702" s="197">
        <v>2</v>
      </c>
      <c r="C702" s="198" t="s">
        <v>2861</v>
      </c>
      <c r="D702" s="198" t="s">
        <v>2870</v>
      </c>
      <c r="E702" s="216" t="s">
        <v>2871</v>
      </c>
      <c r="F702" s="196" t="s">
        <v>2894</v>
      </c>
      <c r="G702" s="191" t="s">
        <v>3110</v>
      </c>
      <c r="H702" s="25" t="s">
        <v>2948</v>
      </c>
      <c r="I702" s="25" t="s">
        <v>2959</v>
      </c>
      <c r="J702" s="25" t="s">
        <v>3114</v>
      </c>
      <c r="K702" s="196" t="s">
        <v>2872</v>
      </c>
      <c r="L702" s="236"/>
      <c r="M702" s="235"/>
      <c r="N702" s="236"/>
      <c r="O702" s="196"/>
      <c r="P702" s="237"/>
      <c r="Q702" s="230">
        <v>43101</v>
      </c>
      <c r="R702" s="230">
        <v>401768</v>
      </c>
      <c r="S702" s="238"/>
      <c r="T702" s="238"/>
    </row>
    <row r="703" spans="1:20" s="127" customFormat="1" ht="25.5">
      <c r="A703" s="197" t="s">
        <v>1434</v>
      </c>
      <c r="B703" s="197">
        <v>2</v>
      </c>
      <c r="C703" s="198" t="s">
        <v>2861</v>
      </c>
      <c r="D703" s="198" t="s">
        <v>2877</v>
      </c>
      <c r="E703" s="216" t="s">
        <v>2882</v>
      </c>
      <c r="F703" s="196" t="s">
        <v>2949</v>
      </c>
      <c r="G703" s="191" t="s">
        <v>3111</v>
      </c>
      <c r="H703" s="25" t="s">
        <v>2948</v>
      </c>
      <c r="I703" s="25" t="s">
        <v>2959</v>
      </c>
      <c r="J703" s="25" t="s">
        <v>3114</v>
      </c>
      <c r="K703" s="196" t="s">
        <v>2872</v>
      </c>
      <c r="L703" s="235"/>
      <c r="M703" s="235"/>
      <c r="N703" s="236"/>
      <c r="O703" s="196"/>
      <c r="P703" s="237"/>
      <c r="Q703" s="218">
        <v>43101</v>
      </c>
      <c r="R703" s="218">
        <v>401768</v>
      </c>
      <c r="S703" s="238"/>
      <c r="T703" s="238"/>
    </row>
    <row r="704" spans="1:20" s="127" customFormat="1" ht="25.5">
      <c r="A704" s="197" t="s">
        <v>1434</v>
      </c>
      <c r="B704" s="197">
        <v>2</v>
      </c>
      <c r="C704" s="198" t="s">
        <v>2861</v>
      </c>
      <c r="D704" s="198" t="s">
        <v>2878</v>
      </c>
      <c r="E704" s="216" t="s">
        <v>2885</v>
      </c>
      <c r="F704" s="196" t="s">
        <v>2895</v>
      </c>
      <c r="G704" s="191" t="s">
        <v>3112</v>
      </c>
      <c r="H704" s="25" t="s">
        <v>2948</v>
      </c>
      <c r="I704" s="25" t="s">
        <v>2959</v>
      </c>
      <c r="J704" s="25" t="s">
        <v>3114</v>
      </c>
      <c r="K704" s="196" t="s">
        <v>2872</v>
      </c>
      <c r="L704" s="235"/>
      <c r="M704" s="235"/>
      <c r="N704" s="236"/>
      <c r="O704" s="196"/>
      <c r="P704" s="237"/>
      <c r="Q704" s="218">
        <v>43101</v>
      </c>
      <c r="R704" s="218">
        <v>401768</v>
      </c>
      <c r="S704" s="238"/>
      <c r="T704" s="238"/>
    </row>
    <row r="705" spans="1:20" s="127" customFormat="1" ht="25.5">
      <c r="A705" s="197" t="s">
        <v>1434</v>
      </c>
      <c r="B705" s="197">
        <v>2</v>
      </c>
      <c r="C705" s="198" t="s">
        <v>2861</v>
      </c>
      <c r="D705" s="198" t="s">
        <v>2879</v>
      </c>
      <c r="E705" s="216" t="s">
        <v>2883</v>
      </c>
      <c r="F705" s="196" t="s">
        <v>3124</v>
      </c>
      <c r="G705" s="191" t="s">
        <v>3113</v>
      </c>
      <c r="H705" s="25" t="s">
        <v>2948</v>
      </c>
      <c r="I705" s="25" t="s">
        <v>2959</v>
      </c>
      <c r="J705" s="25" t="s">
        <v>3114</v>
      </c>
      <c r="K705" s="196" t="s">
        <v>2872</v>
      </c>
      <c r="L705" s="235"/>
      <c r="M705" s="235"/>
      <c r="N705" s="236"/>
      <c r="O705" s="196"/>
      <c r="P705" s="237"/>
      <c r="Q705" s="218">
        <v>43101</v>
      </c>
      <c r="R705" s="218">
        <v>401768</v>
      </c>
      <c r="S705" s="238"/>
      <c r="T705" s="238"/>
    </row>
    <row r="706" spans="1:20" ht="76.5">
      <c r="A706" s="191" t="s">
        <v>1431</v>
      </c>
      <c r="B706" s="191">
        <v>1</v>
      </c>
      <c r="C706" s="191">
        <v>20</v>
      </c>
      <c r="D706" s="191"/>
      <c r="E706" s="206" t="s">
        <v>2880</v>
      </c>
      <c r="F706" s="206" t="s">
        <v>2901</v>
      </c>
      <c r="G706" s="239" t="s">
        <v>3115</v>
      </c>
      <c r="H706" s="25" t="s">
        <v>2927</v>
      </c>
      <c r="I706" s="200" t="s">
        <v>2947</v>
      </c>
      <c r="J706" s="25" t="s">
        <v>3119</v>
      </c>
      <c r="K706" s="196"/>
      <c r="L706" s="235"/>
      <c r="M706" s="232"/>
      <c r="N706" s="236"/>
      <c r="O706" s="196"/>
      <c r="P706" s="237"/>
      <c r="Q706" s="230">
        <v>43101</v>
      </c>
      <c r="R706" s="230">
        <v>401768</v>
      </c>
    </row>
    <row r="707" spans="1:20" ht="25.5">
      <c r="A707" s="190" t="s">
        <v>1434</v>
      </c>
      <c r="B707" s="190">
        <v>2</v>
      </c>
      <c r="C707" s="191">
        <v>20</v>
      </c>
      <c r="D707" s="191" t="s">
        <v>2875</v>
      </c>
      <c r="E707" s="110" t="s">
        <v>2897</v>
      </c>
      <c r="F707" s="200" t="s">
        <v>2900</v>
      </c>
      <c r="G707" s="191" t="s">
        <v>3116</v>
      </c>
      <c r="H707" s="25" t="s">
        <v>2951</v>
      </c>
      <c r="I707" s="200" t="s">
        <v>2903</v>
      </c>
      <c r="J707" s="25" t="s">
        <v>3120</v>
      </c>
      <c r="K707" s="196" t="s">
        <v>2872</v>
      </c>
      <c r="L707" s="236"/>
      <c r="M707" s="232"/>
      <c r="N707" s="236"/>
      <c r="O707" s="196"/>
      <c r="P707" s="237"/>
      <c r="Q707" s="230">
        <v>43101</v>
      </c>
      <c r="R707" s="230">
        <v>401768</v>
      </c>
    </row>
    <row r="708" spans="1:20" ht="25.5">
      <c r="A708" s="190" t="s">
        <v>1434</v>
      </c>
      <c r="B708" s="190">
        <v>2</v>
      </c>
      <c r="C708" s="191">
        <v>20</v>
      </c>
      <c r="D708" s="191" t="s">
        <v>2873</v>
      </c>
      <c r="E708" s="216" t="s">
        <v>2881</v>
      </c>
      <c r="F708" s="196" t="s">
        <v>2899</v>
      </c>
      <c r="G708" s="191" t="s">
        <v>3117</v>
      </c>
      <c r="H708" s="25" t="s">
        <v>2952</v>
      </c>
      <c r="I708" s="200" t="s">
        <v>2904</v>
      </c>
      <c r="J708" s="25" t="s">
        <v>3121</v>
      </c>
      <c r="K708" s="196" t="s">
        <v>2872</v>
      </c>
      <c r="L708" s="236"/>
      <c r="M708" s="232"/>
      <c r="N708" s="236"/>
      <c r="O708" s="196"/>
      <c r="P708" s="237"/>
      <c r="Q708" s="230">
        <v>43101</v>
      </c>
      <c r="R708" s="230">
        <v>401768</v>
      </c>
    </row>
    <row r="709" spans="1:20" ht="25.5">
      <c r="A709" s="190" t="s">
        <v>1434</v>
      </c>
      <c r="B709" s="190">
        <v>2</v>
      </c>
      <c r="C709" s="191">
        <v>20</v>
      </c>
      <c r="D709" s="191" t="s">
        <v>2874</v>
      </c>
      <c r="E709" s="110" t="s">
        <v>2876</v>
      </c>
      <c r="F709" s="200" t="s">
        <v>2896</v>
      </c>
      <c r="G709" s="191" t="s">
        <v>3118</v>
      </c>
      <c r="H709" s="25" t="s">
        <v>2953</v>
      </c>
      <c r="I709" s="200" t="s">
        <v>2905</v>
      </c>
      <c r="J709" s="25" t="s">
        <v>3122</v>
      </c>
      <c r="K709" s="196" t="s">
        <v>2872</v>
      </c>
      <c r="L709" s="236"/>
      <c r="M709" s="232"/>
      <c r="N709" s="236"/>
      <c r="O709" s="196"/>
      <c r="P709" s="237"/>
      <c r="Q709" s="230">
        <v>43101</v>
      </c>
      <c r="R709" s="230">
        <v>401768</v>
      </c>
    </row>
  </sheetData>
  <customSheetViews>
    <customSheetView guid="{D8CA4359-0D24-49C0-965E-AE0E2E2563AA}" scale="85" topLeftCell="H1">
      <pane ySplit="1" topLeftCell="A2" activePane="bottomLeft" state="frozenSplit"/>
      <selection pane="bottomLeft" activeCell="H1" sqref="A1:XFD1"/>
      <pageMargins left="0.7" right="0.7" top="0.78740157499999996" bottom="0.78740157499999996" header="0.3" footer="0.3"/>
      <pageSetup paperSize="9" orientation="portrait" r:id="rId1"/>
    </customSheetView>
    <customSheetView guid="{C0F12C5E-4AB8-4C45-9B14-0805D9F36421}" scale="85" showAutoFilter="1">
      <pane ySplit="1" topLeftCell="A2" activePane="bottomLeft" state="frozenSplit"/>
      <selection pane="bottomLeft"/>
      <pageMargins left="0.7" right="0.7" top="0.78740157499999996" bottom="0.78740157499999996" header="0.3" footer="0.3"/>
      <pageSetup paperSize="9" orientation="portrait" r:id="rId2"/>
      <autoFilter ref="A1:T709" xr:uid="{00000000-0000-0000-0000-000000000000}">
        <filterColumn colId="13" showButton="0"/>
        <filterColumn colId="14" showButton="0"/>
      </autoFilter>
    </customSheetView>
    <customSheetView guid="{B7D23B2B-1687-AB4A-9BF2-1ED34F5DEB8C}" scale="85" showAutoFilter="1">
      <pane ySplit="1" topLeftCell="A2" activePane="bottomLeft" state="frozenSplit"/>
      <selection pane="bottomLeft" activeCell="F6" sqref="F6"/>
      <pageMargins left="0.7" right="0.7" top="0.78740157499999996" bottom="0.78740157499999996" header="0.3" footer="0.3"/>
      <pageSetup paperSize="9" orientation="portrait" r:id="rId3"/>
      <autoFilter ref="A1:T709" xr:uid="{00000000-0000-0000-0000-000000000000}">
        <filterColumn colId="13" showButton="0"/>
        <filterColumn colId="14" showButton="0"/>
      </autoFilter>
    </customSheetView>
  </customSheetViews>
  <conditionalFormatting sqref="N1">
    <cfRule type="colorScale" priority="3">
      <colorScale>
        <cfvo type="min"/>
        <cfvo type="max"/>
        <color rgb="FFFCFCFF"/>
        <color rgb="FF63BE7B"/>
      </colorScale>
    </cfRule>
  </conditionalFormatting>
  <pageMargins left="0.7" right="0.7" top="0.78740157499999996" bottom="0.78740157499999996"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sheetData/>
  <customSheetViews>
    <customSheetView guid="{D8CA4359-0D24-49C0-965E-AE0E2E2563AA}">
      <pageMargins left="0.7" right="0.7" top="0.75" bottom="0.75" header="0.3" footer="0.3"/>
    </customSheetView>
    <customSheetView guid="{C0F12C5E-4AB8-4C45-9B14-0805D9F36421}">
      <pageMargins left="0.7" right="0.7" top="0.75" bottom="0.75" header="0.3" footer="0.3"/>
    </customSheetView>
    <customSheetView guid="{B7D23B2B-1687-AB4A-9BF2-1ED34F5DEB8C}">
      <pageMargins left="0.7" right="0.7" top="0.75" bottom="0.75" header="0.3" footer="0.3"/>
    </customSheetView>
  </customSheetView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92D050"/>
  </sheetPr>
  <dimension ref="A1:AC760"/>
  <sheetViews>
    <sheetView topLeftCell="A146" zoomScale="85" zoomScaleNormal="85" workbookViewId="0">
      <pane activePane="bottomRight" state="frozen"/>
      <selection activeCell="H754" sqref="H754"/>
    </sheetView>
  </sheetViews>
  <sheetFormatPr baseColWidth="10" defaultColWidth="11.42578125" defaultRowHeight="15"/>
  <cols>
    <col min="1" max="1" width="4.140625" customWidth="1"/>
    <col min="2" max="2" width="3.7109375" customWidth="1"/>
    <col min="3" max="3" width="6.28515625" customWidth="1"/>
    <col min="4" max="4" width="8.85546875" customWidth="1"/>
    <col min="5" max="5" width="6" customWidth="1"/>
    <col min="6" max="6" width="28.85546875" customWidth="1"/>
    <col min="7" max="7" width="28.85546875" hidden="1" customWidth="1"/>
    <col min="8" max="8" width="60.140625" customWidth="1"/>
    <col min="9" max="9" width="57.42578125" hidden="1" customWidth="1"/>
    <col min="10" max="10" width="15.42578125" style="127" hidden="1" customWidth="1"/>
    <col min="11" max="11" width="13.42578125" style="127" hidden="1" customWidth="1"/>
    <col min="12" max="12" width="6.85546875" hidden="1" customWidth="1"/>
    <col min="13" max="13" width="5.140625" style="66" hidden="1" customWidth="1"/>
    <col min="14" max="15" width="8.140625" style="66" hidden="1" customWidth="1"/>
    <col min="16" max="16" width="6.7109375" style="66" hidden="1" customWidth="1"/>
    <col min="17" max="17" width="11.140625" style="66" customWidth="1"/>
    <col min="18" max="18" width="7.140625" customWidth="1"/>
    <col min="19" max="19" width="6.42578125" style="85" customWidth="1"/>
    <col min="20" max="20" width="1.28515625" style="49" customWidth="1"/>
    <col min="21" max="21" width="6.7109375" style="121" customWidth="1"/>
    <col min="22" max="24" width="10.140625" hidden="1" customWidth="1"/>
    <col min="25" max="25" width="11.28515625" hidden="1" customWidth="1"/>
    <col min="26" max="26" width="11.42578125" hidden="1" customWidth="1"/>
    <col min="27" max="27" width="7.140625" hidden="1" customWidth="1"/>
    <col min="28" max="28" width="3.85546875" hidden="1" customWidth="1"/>
    <col min="29" max="29" width="11.42578125" hidden="1" customWidth="1"/>
  </cols>
  <sheetData>
    <row r="1" spans="1:28" ht="58.7" hidden="1" customHeight="1">
      <c r="A1" s="11" t="s">
        <v>1633</v>
      </c>
      <c r="B1" s="89" t="s">
        <v>1635</v>
      </c>
      <c r="C1" s="90" t="s">
        <v>821</v>
      </c>
      <c r="D1" s="90" t="s">
        <v>1386</v>
      </c>
      <c r="E1" s="53" t="s">
        <v>2029</v>
      </c>
      <c r="F1" s="28" t="s">
        <v>2454</v>
      </c>
      <c r="G1" s="28" t="s">
        <v>2039</v>
      </c>
      <c r="H1" s="28" t="s">
        <v>2040</v>
      </c>
      <c r="I1" s="28" t="s">
        <v>2041</v>
      </c>
      <c r="J1" s="130" t="s">
        <v>2634</v>
      </c>
      <c r="K1" s="64" t="s">
        <v>2635</v>
      </c>
      <c r="L1" s="64" t="s">
        <v>2641</v>
      </c>
      <c r="M1" s="64" t="s">
        <v>2636</v>
      </c>
      <c r="N1" s="64" t="s">
        <v>2637</v>
      </c>
      <c r="O1" s="64" t="s">
        <v>2638</v>
      </c>
      <c r="P1" s="88" t="s">
        <v>2639</v>
      </c>
      <c r="Q1" s="187" t="s">
        <v>2813</v>
      </c>
      <c r="R1" s="64" t="s">
        <v>2737</v>
      </c>
      <c r="S1" s="244" t="s">
        <v>2050</v>
      </c>
      <c r="T1" s="245"/>
      <c r="U1" s="246"/>
      <c r="V1" s="49" t="s">
        <v>2498</v>
      </c>
      <c r="W1" s="49" t="s">
        <v>2499</v>
      </c>
      <c r="X1" s="49"/>
      <c r="Y1" s="61">
        <v>3.1</v>
      </c>
      <c r="Z1" s="61">
        <v>1</v>
      </c>
      <c r="AA1" s="88" t="s">
        <v>2734</v>
      </c>
      <c r="AB1" s="53" t="s">
        <v>2029</v>
      </c>
    </row>
    <row r="2" spans="1:28" ht="30" hidden="1">
      <c r="A2" s="11" t="s">
        <v>1634</v>
      </c>
      <c r="B2" s="11" t="s">
        <v>1634</v>
      </c>
      <c r="C2" s="62" t="s">
        <v>1634</v>
      </c>
      <c r="D2" s="60"/>
      <c r="E2" s="12"/>
      <c r="F2" s="91" t="s">
        <v>2735</v>
      </c>
      <c r="G2" s="91" t="s">
        <v>2614</v>
      </c>
      <c r="H2" s="25"/>
      <c r="I2" s="32"/>
      <c r="J2" s="92"/>
      <c r="K2" s="32"/>
      <c r="L2" s="14"/>
      <c r="M2" s="14"/>
      <c r="N2" s="14"/>
      <c r="O2" s="14"/>
      <c r="P2" s="14"/>
      <c r="Q2" s="14"/>
      <c r="R2" s="51"/>
      <c r="S2" s="80"/>
      <c r="T2" s="86"/>
      <c r="U2" s="12"/>
      <c r="V2" s="77">
        <v>43101</v>
      </c>
      <c r="W2" s="77">
        <v>401768</v>
      </c>
      <c r="X2" s="77"/>
      <c r="Y2" s="54" t="s">
        <v>2052</v>
      </c>
      <c r="Z2" s="55">
        <v>452.8</v>
      </c>
      <c r="AA2" s="51"/>
      <c r="AB2" s="12"/>
    </row>
    <row r="3" spans="1:28" ht="22.35" hidden="1" customHeight="1">
      <c r="A3" s="94" t="s">
        <v>1431</v>
      </c>
      <c r="B3" s="94" t="s">
        <v>1432</v>
      </c>
      <c r="C3" s="95" t="s">
        <v>317</v>
      </c>
      <c r="D3" s="96"/>
      <c r="E3" s="12"/>
      <c r="F3" s="97" t="s">
        <v>315</v>
      </c>
      <c r="G3" s="97" t="s">
        <v>2519</v>
      </c>
      <c r="H3" s="98"/>
      <c r="I3" s="99"/>
      <c r="J3" s="32"/>
      <c r="K3" s="32"/>
      <c r="L3" s="14"/>
      <c r="M3" s="14"/>
      <c r="N3" s="14"/>
      <c r="O3" s="14"/>
      <c r="P3" s="14"/>
      <c r="Q3" s="14"/>
      <c r="R3" s="51"/>
      <c r="S3" s="80"/>
      <c r="T3" s="86"/>
      <c r="U3" s="12"/>
      <c r="V3" s="78">
        <v>43101</v>
      </c>
      <c r="W3" s="78">
        <v>401768</v>
      </c>
      <c r="X3" s="78"/>
      <c r="Y3" s="56" t="s">
        <v>2051</v>
      </c>
      <c r="Z3" s="57">
        <f>$Z$2*$Y$1/(6.71*60)</f>
        <v>3.4865375062096375</v>
      </c>
      <c r="AA3" s="51"/>
      <c r="AB3" s="12"/>
    </row>
    <row r="4" spans="1:28" ht="30" hidden="1">
      <c r="A4" s="16" t="s">
        <v>1431</v>
      </c>
      <c r="B4" s="16" t="s">
        <v>1432</v>
      </c>
      <c r="C4" s="18" t="s">
        <v>316</v>
      </c>
      <c r="D4" s="17"/>
      <c r="E4" s="17"/>
      <c r="F4" s="28" t="s">
        <v>1</v>
      </c>
      <c r="G4" s="28" t="s">
        <v>1476</v>
      </c>
      <c r="H4" s="25"/>
      <c r="I4" s="32"/>
      <c r="J4" s="32"/>
      <c r="K4" s="32"/>
      <c r="L4" s="14"/>
      <c r="M4" s="14"/>
      <c r="N4" s="14"/>
      <c r="O4" s="14"/>
      <c r="P4" s="14"/>
      <c r="Q4" s="14"/>
      <c r="R4" s="51"/>
      <c r="S4" s="81"/>
      <c r="T4" s="87"/>
      <c r="U4" s="17"/>
      <c r="V4" s="78">
        <v>43101</v>
      </c>
      <c r="W4" s="78">
        <v>401768</v>
      </c>
      <c r="X4" s="128"/>
      <c r="AA4" s="51"/>
      <c r="AB4" s="17"/>
    </row>
    <row r="5" spans="1:28" ht="30" hidden="1">
      <c r="A5" s="16" t="s">
        <v>1431</v>
      </c>
      <c r="B5" s="16" t="s">
        <v>1433</v>
      </c>
      <c r="C5" s="15" t="s">
        <v>318</v>
      </c>
      <c r="D5" s="17"/>
      <c r="E5" s="17"/>
      <c r="F5" s="28" t="s">
        <v>2</v>
      </c>
      <c r="G5" s="28" t="s">
        <v>1477</v>
      </c>
      <c r="H5" s="25"/>
      <c r="I5" s="32"/>
      <c r="J5" s="32"/>
      <c r="K5" s="32"/>
      <c r="L5" s="14"/>
      <c r="M5" s="14"/>
      <c r="N5" s="14"/>
      <c r="O5" s="14"/>
      <c r="P5" s="14"/>
      <c r="Q5" s="14"/>
      <c r="R5" s="17"/>
      <c r="S5" s="81"/>
      <c r="T5" s="87"/>
      <c r="U5" s="17"/>
      <c r="V5" s="78">
        <v>43101</v>
      </c>
      <c r="W5" s="78">
        <v>401768</v>
      </c>
      <c r="X5" s="128"/>
      <c r="AA5" s="17"/>
      <c r="AB5" s="17"/>
    </row>
    <row r="6" spans="1:28" ht="153" hidden="1">
      <c r="A6" s="16" t="s">
        <v>1434</v>
      </c>
      <c r="B6" s="16" t="s">
        <v>1435</v>
      </c>
      <c r="C6" s="19" t="s">
        <v>318</v>
      </c>
      <c r="D6" s="7" t="s">
        <v>1356</v>
      </c>
      <c r="E6" s="17"/>
      <c r="F6" s="1" t="s">
        <v>427</v>
      </c>
      <c r="G6" s="1" t="s">
        <v>1619</v>
      </c>
      <c r="H6" s="25" t="s">
        <v>2530</v>
      </c>
      <c r="I6" s="32" t="s">
        <v>2731</v>
      </c>
      <c r="J6" s="32" t="s">
        <v>2469</v>
      </c>
      <c r="K6" s="32" t="s">
        <v>2472</v>
      </c>
      <c r="L6" s="6" t="s">
        <v>2471</v>
      </c>
      <c r="M6" s="6"/>
      <c r="N6" s="6"/>
      <c r="O6" s="6"/>
      <c r="P6" s="6"/>
      <c r="Q6" s="6"/>
      <c r="R6" s="41">
        <f t="shared" ref="R6:R11" si="0">ROUND(AA6*$Z$3,1)</f>
        <v>73.2</v>
      </c>
      <c r="S6" s="82">
        <f t="shared" ref="S6:S11" si="1">ROUND(R6*0.85,1)</f>
        <v>62.2</v>
      </c>
      <c r="T6" s="76" t="s">
        <v>2053</v>
      </c>
      <c r="U6" s="120">
        <f t="shared" ref="U6:U11" si="2">ROUND(R6*1.15,1)</f>
        <v>84.2</v>
      </c>
      <c r="V6" s="78">
        <v>43101</v>
      </c>
      <c r="W6" s="78">
        <v>401768</v>
      </c>
      <c r="X6" s="128"/>
      <c r="AA6" s="42">
        <v>21</v>
      </c>
      <c r="AB6" s="17"/>
    </row>
    <row r="7" spans="1:28" ht="153" hidden="1">
      <c r="A7" s="16" t="s">
        <v>1434</v>
      </c>
      <c r="B7" s="16" t="s">
        <v>1435</v>
      </c>
      <c r="C7" s="19" t="s">
        <v>318</v>
      </c>
      <c r="D7" s="7" t="s">
        <v>822</v>
      </c>
      <c r="E7" s="17"/>
      <c r="F7" s="1" t="s">
        <v>0</v>
      </c>
      <c r="G7" s="1" t="s">
        <v>1478</v>
      </c>
      <c r="H7" s="1" t="s">
        <v>2042</v>
      </c>
      <c r="I7" s="1" t="s">
        <v>2732</v>
      </c>
      <c r="J7" s="32" t="s">
        <v>2469</v>
      </c>
      <c r="K7" s="32" t="s">
        <v>2472</v>
      </c>
      <c r="L7" s="6" t="s">
        <v>2471</v>
      </c>
      <c r="M7" s="33"/>
      <c r="N7" s="33"/>
      <c r="O7" s="33"/>
      <c r="P7" s="33"/>
      <c r="Q7" s="33"/>
      <c r="R7" s="41">
        <f t="shared" si="0"/>
        <v>48.8</v>
      </c>
      <c r="S7" s="82">
        <f t="shared" si="1"/>
        <v>41.5</v>
      </c>
      <c r="T7" s="76" t="s">
        <v>2053</v>
      </c>
      <c r="U7" s="120">
        <f t="shared" si="2"/>
        <v>56.1</v>
      </c>
      <c r="V7" s="78">
        <v>43101</v>
      </c>
      <c r="W7" s="78">
        <v>401768</v>
      </c>
      <c r="X7" s="128"/>
      <c r="AA7" s="42">
        <v>14</v>
      </c>
      <c r="AB7" s="17"/>
    </row>
    <row r="8" spans="1:28" ht="51" hidden="1">
      <c r="A8" s="16" t="s">
        <v>1434</v>
      </c>
      <c r="B8" s="16" t="s">
        <v>1435</v>
      </c>
      <c r="C8" s="19" t="s">
        <v>318</v>
      </c>
      <c r="D8" s="7" t="s">
        <v>823</v>
      </c>
      <c r="E8" s="17"/>
      <c r="F8" s="1" t="s">
        <v>1475</v>
      </c>
      <c r="G8" s="1" t="s">
        <v>2064</v>
      </c>
      <c r="H8" s="1" t="s">
        <v>1982</v>
      </c>
      <c r="I8" s="1" t="s">
        <v>2681</v>
      </c>
      <c r="J8" s="32" t="s">
        <v>2469</v>
      </c>
      <c r="K8" s="32" t="s">
        <v>2472</v>
      </c>
      <c r="L8" s="6" t="s">
        <v>2471</v>
      </c>
      <c r="M8" s="23"/>
      <c r="N8" s="23"/>
      <c r="O8" s="23"/>
      <c r="P8" s="23"/>
      <c r="Q8" s="23"/>
      <c r="R8" s="41">
        <f t="shared" si="0"/>
        <v>33.1</v>
      </c>
      <c r="S8" s="82">
        <f t="shared" si="1"/>
        <v>28.1</v>
      </c>
      <c r="T8" s="76" t="s">
        <v>2053</v>
      </c>
      <c r="U8" s="120">
        <f t="shared" si="2"/>
        <v>38.1</v>
      </c>
      <c r="V8" s="78">
        <v>43101</v>
      </c>
      <c r="W8" s="78">
        <v>401768</v>
      </c>
      <c r="X8" s="128"/>
      <c r="AA8" s="42">
        <v>9.5</v>
      </c>
      <c r="AB8" s="17"/>
    </row>
    <row r="9" spans="1:28" ht="38.25" hidden="1">
      <c r="A9" s="16" t="s">
        <v>1434</v>
      </c>
      <c r="B9" s="16" t="s">
        <v>1435</v>
      </c>
      <c r="C9" s="19" t="s">
        <v>318</v>
      </c>
      <c r="D9" s="7" t="s">
        <v>824</v>
      </c>
      <c r="E9" s="17"/>
      <c r="F9" s="1" t="s">
        <v>1620</v>
      </c>
      <c r="G9" s="1" t="s">
        <v>2065</v>
      </c>
      <c r="H9" s="1" t="s">
        <v>290</v>
      </c>
      <c r="I9" s="1" t="s">
        <v>2066</v>
      </c>
      <c r="J9" s="32" t="s">
        <v>2469</v>
      </c>
      <c r="K9" s="32" t="s">
        <v>2472</v>
      </c>
      <c r="L9" s="6" t="s">
        <v>2471</v>
      </c>
      <c r="M9" s="19"/>
      <c r="N9" s="19"/>
      <c r="O9" s="19"/>
      <c r="P9" s="19"/>
      <c r="Q9" s="19"/>
      <c r="R9" s="41">
        <f t="shared" si="0"/>
        <v>34.9</v>
      </c>
      <c r="S9" s="82">
        <f t="shared" si="1"/>
        <v>29.7</v>
      </c>
      <c r="T9" s="76" t="s">
        <v>2053</v>
      </c>
      <c r="U9" s="120">
        <f t="shared" si="2"/>
        <v>40.1</v>
      </c>
      <c r="V9" s="78">
        <v>43101</v>
      </c>
      <c r="W9" s="78">
        <v>401768</v>
      </c>
      <c r="X9" s="128"/>
      <c r="AA9" s="42">
        <v>10</v>
      </c>
      <c r="AB9" s="17"/>
    </row>
    <row r="10" spans="1:28" ht="38.25" hidden="1">
      <c r="A10" s="16" t="s">
        <v>1434</v>
      </c>
      <c r="B10" s="16" t="s">
        <v>1435</v>
      </c>
      <c r="C10" s="19" t="s">
        <v>318</v>
      </c>
      <c r="D10" s="7" t="s">
        <v>825</v>
      </c>
      <c r="E10" s="31"/>
      <c r="F10" s="1" t="s">
        <v>628</v>
      </c>
      <c r="G10" s="1" t="s">
        <v>1479</v>
      </c>
      <c r="H10" s="1"/>
      <c r="I10" s="1"/>
      <c r="J10" s="32" t="s">
        <v>2469</v>
      </c>
      <c r="K10" s="32" t="s">
        <v>2472</v>
      </c>
      <c r="L10" s="6" t="s">
        <v>2471</v>
      </c>
      <c r="M10" s="6"/>
      <c r="N10" s="6"/>
      <c r="O10" s="6"/>
      <c r="P10" s="6"/>
      <c r="Q10" s="6"/>
      <c r="R10" s="41">
        <f t="shared" si="0"/>
        <v>146.4</v>
      </c>
      <c r="S10" s="82">
        <f t="shared" si="1"/>
        <v>124.4</v>
      </c>
      <c r="T10" s="76" t="s">
        <v>2053</v>
      </c>
      <c r="U10" s="120">
        <f t="shared" si="2"/>
        <v>168.4</v>
      </c>
      <c r="V10" s="78">
        <v>43101</v>
      </c>
      <c r="W10" s="78">
        <v>401768</v>
      </c>
      <c r="X10" s="128"/>
      <c r="AA10" s="42">
        <v>42</v>
      </c>
      <c r="AB10" s="31"/>
    </row>
    <row r="11" spans="1:28" ht="38.25" hidden="1">
      <c r="A11" s="16" t="s">
        <v>1434</v>
      </c>
      <c r="B11" s="16" t="s">
        <v>1435</v>
      </c>
      <c r="C11" s="19" t="s">
        <v>318</v>
      </c>
      <c r="D11" s="7" t="s">
        <v>826</v>
      </c>
      <c r="E11" s="17"/>
      <c r="F11" s="1" t="s">
        <v>3</v>
      </c>
      <c r="G11" s="1" t="s">
        <v>1480</v>
      </c>
      <c r="H11" s="1" t="s">
        <v>1445</v>
      </c>
      <c r="I11" s="1" t="s">
        <v>2067</v>
      </c>
      <c r="J11" s="32" t="s">
        <v>2469</v>
      </c>
      <c r="K11" s="32" t="s">
        <v>2472</v>
      </c>
      <c r="L11" s="6" t="s">
        <v>2471</v>
      </c>
      <c r="M11" s="6"/>
      <c r="N11" s="6"/>
      <c r="O11" s="6"/>
      <c r="P11" s="6"/>
      <c r="Q11" s="6"/>
      <c r="R11" s="41">
        <f t="shared" si="0"/>
        <v>122</v>
      </c>
      <c r="S11" s="82">
        <f t="shared" si="1"/>
        <v>103.7</v>
      </c>
      <c r="T11" s="76" t="s">
        <v>2053</v>
      </c>
      <c r="U11" s="120">
        <f t="shared" si="2"/>
        <v>140.30000000000001</v>
      </c>
      <c r="V11" s="78">
        <v>43101</v>
      </c>
      <c r="W11" s="78">
        <v>401768</v>
      </c>
      <c r="X11" s="128"/>
      <c r="AA11" s="42">
        <v>35</v>
      </c>
      <c r="AB11" s="17"/>
    </row>
    <row r="12" spans="1:28" ht="38.25" hidden="1">
      <c r="A12" s="16" t="s">
        <v>1431</v>
      </c>
      <c r="B12" s="16" t="s">
        <v>1433</v>
      </c>
      <c r="C12" s="15" t="s">
        <v>319</v>
      </c>
      <c r="D12" s="7"/>
      <c r="E12" s="17"/>
      <c r="F12" s="28" t="s">
        <v>1622</v>
      </c>
      <c r="G12" s="28" t="s">
        <v>1481</v>
      </c>
      <c r="H12" s="1" t="s">
        <v>1983</v>
      </c>
      <c r="I12" s="1" t="s">
        <v>1482</v>
      </c>
      <c r="J12" s="1"/>
      <c r="K12" s="1"/>
      <c r="L12" s="6"/>
      <c r="M12" s="6"/>
      <c r="N12" s="6"/>
      <c r="O12" s="6"/>
      <c r="P12" s="6"/>
      <c r="Q12" s="6"/>
      <c r="R12" s="41"/>
      <c r="S12" s="82"/>
      <c r="T12" s="76"/>
      <c r="U12" s="120"/>
      <c r="V12" s="78">
        <v>43101</v>
      </c>
      <c r="W12" s="78">
        <v>401768</v>
      </c>
      <c r="X12" s="128"/>
      <c r="AA12" s="42"/>
      <c r="AB12" s="17"/>
    </row>
    <row r="13" spans="1:28" ht="51" hidden="1">
      <c r="A13" s="16" t="s">
        <v>1434</v>
      </c>
      <c r="B13" s="16" t="s">
        <v>1435</v>
      </c>
      <c r="C13" s="19" t="s">
        <v>319</v>
      </c>
      <c r="D13" s="7" t="s">
        <v>827</v>
      </c>
      <c r="E13" s="17"/>
      <c r="F13" s="1" t="s">
        <v>758</v>
      </c>
      <c r="G13" s="1" t="s">
        <v>2595</v>
      </c>
      <c r="H13" s="1" t="s">
        <v>2032</v>
      </c>
      <c r="I13" s="1" t="s">
        <v>2068</v>
      </c>
      <c r="J13" s="122" t="s">
        <v>2457</v>
      </c>
      <c r="K13" s="122" t="s">
        <v>2473</v>
      </c>
      <c r="L13" s="6" t="s">
        <v>2471</v>
      </c>
      <c r="M13" s="65">
        <v>15</v>
      </c>
      <c r="N13" s="65" t="s">
        <v>2438</v>
      </c>
      <c r="O13" s="72" t="s">
        <v>2481</v>
      </c>
      <c r="P13" s="65" t="s">
        <v>2438</v>
      </c>
      <c r="Q13" s="65"/>
      <c r="R13" s="41">
        <f>ROUND(AA13*$Z$3,1)</f>
        <v>80.2</v>
      </c>
      <c r="S13" s="82">
        <f>ROUND(R13*0.85,1)</f>
        <v>68.2</v>
      </c>
      <c r="T13" s="76" t="s">
        <v>2053</v>
      </c>
      <c r="U13" s="120">
        <f>ROUND(R13*1.15,1)</f>
        <v>92.2</v>
      </c>
      <c r="V13" s="78">
        <v>43101</v>
      </c>
      <c r="W13" s="78">
        <v>401768</v>
      </c>
      <c r="X13" s="128"/>
      <c r="AA13" s="42">
        <v>23</v>
      </c>
      <c r="AB13" s="17"/>
    </row>
    <row r="14" spans="1:28" ht="51" hidden="1">
      <c r="A14" s="16" t="s">
        <v>1434</v>
      </c>
      <c r="B14" s="16" t="s">
        <v>1435</v>
      </c>
      <c r="C14" s="19" t="s">
        <v>319</v>
      </c>
      <c r="D14" s="7" t="s">
        <v>828</v>
      </c>
      <c r="E14" s="17"/>
      <c r="F14" s="1" t="s">
        <v>759</v>
      </c>
      <c r="G14" s="1" t="s">
        <v>2596</v>
      </c>
      <c r="H14" s="25" t="s">
        <v>666</v>
      </c>
      <c r="I14" s="32" t="s">
        <v>2716</v>
      </c>
      <c r="J14" s="122" t="s">
        <v>2457</v>
      </c>
      <c r="K14" s="122" t="s">
        <v>2473</v>
      </c>
      <c r="L14" s="6" t="s">
        <v>2471</v>
      </c>
      <c r="M14" s="65">
        <v>15</v>
      </c>
      <c r="N14" s="65" t="s">
        <v>2438</v>
      </c>
      <c r="O14" s="72" t="s">
        <v>2481</v>
      </c>
      <c r="P14" s="65" t="s">
        <v>2438</v>
      </c>
      <c r="Q14" s="65"/>
      <c r="R14" s="41">
        <f>ROUND(AA14*$Z$3,1)</f>
        <v>90.6</v>
      </c>
      <c r="S14" s="82">
        <f>ROUND(R14*0.85,1)</f>
        <v>77</v>
      </c>
      <c r="T14" s="76" t="s">
        <v>2053</v>
      </c>
      <c r="U14" s="120">
        <f>ROUND(R14*1.15,1)</f>
        <v>104.2</v>
      </c>
      <c r="V14" s="78">
        <v>43101</v>
      </c>
      <c r="W14" s="78">
        <v>401768</v>
      </c>
      <c r="X14" s="128"/>
      <c r="AA14" s="42">
        <v>26</v>
      </c>
      <c r="AB14" s="17"/>
    </row>
    <row r="15" spans="1:28" ht="63.75" hidden="1">
      <c r="A15" s="16" t="s">
        <v>1434</v>
      </c>
      <c r="B15" s="16" t="s">
        <v>1435</v>
      </c>
      <c r="C15" s="19" t="s">
        <v>319</v>
      </c>
      <c r="D15" s="7" t="s">
        <v>829</v>
      </c>
      <c r="E15" s="17"/>
      <c r="F15" s="1" t="s">
        <v>428</v>
      </c>
      <c r="G15" s="1" t="s">
        <v>2063</v>
      </c>
      <c r="H15" s="1" t="s">
        <v>2043</v>
      </c>
      <c r="I15" s="1" t="s">
        <v>2717</v>
      </c>
      <c r="J15" s="1" t="s">
        <v>2457</v>
      </c>
      <c r="K15" s="1" t="s">
        <v>2473</v>
      </c>
      <c r="L15" s="6" t="s">
        <v>2471</v>
      </c>
      <c r="M15" s="6"/>
      <c r="N15" s="6"/>
      <c r="O15" s="6"/>
      <c r="P15" s="6"/>
      <c r="Q15" s="6"/>
      <c r="R15" s="41">
        <f>ROUND(AA15*$Z$3,1)</f>
        <v>48.8</v>
      </c>
      <c r="S15" s="82">
        <f>ROUND(R15*0.85,1)</f>
        <v>41.5</v>
      </c>
      <c r="T15" s="76" t="s">
        <v>2053</v>
      </c>
      <c r="U15" s="120">
        <f>ROUND(R15*1.15,1)</f>
        <v>56.1</v>
      </c>
      <c r="V15" s="78">
        <v>43101</v>
      </c>
      <c r="W15" s="78">
        <v>401768</v>
      </c>
      <c r="X15" s="128"/>
      <c r="AA15" s="42">
        <v>14</v>
      </c>
      <c r="AB15" s="17"/>
    </row>
    <row r="16" spans="1:28" ht="76.5" hidden="1">
      <c r="A16" s="16" t="s">
        <v>1434</v>
      </c>
      <c r="B16" s="16" t="s">
        <v>1435</v>
      </c>
      <c r="C16" s="19" t="s">
        <v>319</v>
      </c>
      <c r="D16" s="7" t="s">
        <v>830</v>
      </c>
      <c r="E16" s="17"/>
      <c r="F16" s="1" t="s">
        <v>1621</v>
      </c>
      <c r="G16" s="1" t="s">
        <v>2069</v>
      </c>
      <c r="H16" s="1" t="s">
        <v>2688</v>
      </c>
      <c r="I16" s="1" t="s">
        <v>2718</v>
      </c>
      <c r="J16" s="1" t="s">
        <v>2457</v>
      </c>
      <c r="K16" s="1" t="s">
        <v>2473</v>
      </c>
      <c r="L16" s="6" t="s">
        <v>2471</v>
      </c>
      <c r="M16" s="6"/>
      <c r="N16" s="6"/>
      <c r="O16" s="6"/>
      <c r="P16" s="6"/>
      <c r="Q16" s="6"/>
      <c r="R16" s="41">
        <f>ROUND(AA16*$Z$3,1)</f>
        <v>33.1</v>
      </c>
      <c r="S16" s="82">
        <f>ROUND(R16*0.85,1)</f>
        <v>28.1</v>
      </c>
      <c r="T16" s="76" t="s">
        <v>2053</v>
      </c>
      <c r="U16" s="120">
        <f>ROUND(R16*1.15,1)</f>
        <v>38.1</v>
      </c>
      <c r="V16" s="78">
        <v>43101</v>
      </c>
      <c r="W16" s="78">
        <v>401768</v>
      </c>
      <c r="X16" s="128"/>
      <c r="AA16" s="42">
        <v>9.5</v>
      </c>
      <c r="AB16" s="17"/>
    </row>
    <row r="17" spans="1:28" ht="30" hidden="1">
      <c r="A17" s="16" t="s">
        <v>1431</v>
      </c>
      <c r="B17" s="16" t="s">
        <v>1433</v>
      </c>
      <c r="C17" s="15" t="s">
        <v>320</v>
      </c>
      <c r="D17" s="7"/>
      <c r="E17" s="17"/>
      <c r="F17" s="28" t="s">
        <v>4</v>
      </c>
      <c r="G17" s="28" t="s">
        <v>1483</v>
      </c>
      <c r="H17" s="25"/>
      <c r="I17" s="32"/>
      <c r="J17" s="32"/>
      <c r="K17" s="32"/>
      <c r="L17" s="6"/>
      <c r="M17" s="6"/>
      <c r="N17" s="6"/>
      <c r="O17" s="6"/>
      <c r="P17" s="6"/>
      <c r="Q17" s="6"/>
      <c r="R17" s="41"/>
      <c r="S17" s="82"/>
      <c r="T17" s="76"/>
      <c r="U17" s="120"/>
      <c r="V17" s="78">
        <v>43101</v>
      </c>
      <c r="W17" s="78">
        <v>401768</v>
      </c>
      <c r="X17" s="128"/>
      <c r="AA17" s="42"/>
      <c r="AB17" s="17"/>
    </row>
    <row r="18" spans="1:28" ht="76.5" hidden="1">
      <c r="A18" s="16" t="s">
        <v>1434</v>
      </c>
      <c r="B18" s="16" t="s">
        <v>1435</v>
      </c>
      <c r="C18" s="19" t="s">
        <v>320</v>
      </c>
      <c r="D18" s="7" t="s">
        <v>831</v>
      </c>
      <c r="E18" s="17"/>
      <c r="F18" s="1" t="s">
        <v>760</v>
      </c>
      <c r="G18" s="1" t="s">
        <v>1484</v>
      </c>
      <c r="H18" s="1" t="s">
        <v>2689</v>
      </c>
      <c r="I18" s="1" t="s">
        <v>2690</v>
      </c>
      <c r="J18" s="32" t="s">
        <v>2469</v>
      </c>
      <c r="K18" s="32" t="s">
        <v>2472</v>
      </c>
      <c r="L18" s="6" t="s">
        <v>2471</v>
      </c>
      <c r="M18" s="6"/>
      <c r="N18" s="6"/>
      <c r="O18" s="6"/>
      <c r="P18" s="6"/>
      <c r="Q18" s="6"/>
      <c r="R18" s="41">
        <f>ROUND(AA18*$Z$3,1)</f>
        <v>52.3</v>
      </c>
      <c r="S18" s="82">
        <f>ROUND(R18*0.85,1)</f>
        <v>44.5</v>
      </c>
      <c r="T18" s="76" t="s">
        <v>2053</v>
      </c>
      <c r="U18" s="120">
        <f>ROUND(R18*1.15,1)</f>
        <v>60.1</v>
      </c>
      <c r="V18" s="78">
        <v>43101</v>
      </c>
      <c r="W18" s="78">
        <v>401768</v>
      </c>
      <c r="X18" s="128"/>
      <c r="AA18" s="42">
        <v>15</v>
      </c>
      <c r="AB18" s="17"/>
    </row>
    <row r="19" spans="1:28" ht="115.35" hidden="1" customHeight="1">
      <c r="A19" s="16" t="s">
        <v>1434</v>
      </c>
      <c r="B19" s="16" t="s">
        <v>1435</v>
      </c>
      <c r="C19" s="19" t="s">
        <v>320</v>
      </c>
      <c r="D19" s="7" t="s">
        <v>832</v>
      </c>
      <c r="E19" s="17"/>
      <c r="F19" s="1" t="s">
        <v>2591</v>
      </c>
      <c r="G19" s="1" t="s">
        <v>2592</v>
      </c>
      <c r="H19" s="1" t="s">
        <v>2691</v>
      </c>
      <c r="I19" s="1" t="s">
        <v>2715</v>
      </c>
      <c r="J19" s="123" t="s">
        <v>2469</v>
      </c>
      <c r="K19" s="124" t="s">
        <v>2472</v>
      </c>
      <c r="L19" s="6" t="s">
        <v>2471</v>
      </c>
      <c r="M19" s="6">
        <v>3</v>
      </c>
      <c r="N19" s="5" t="s">
        <v>2453</v>
      </c>
      <c r="O19" s="5" t="s">
        <v>2483</v>
      </c>
      <c r="P19" s="5" t="s">
        <v>2497</v>
      </c>
      <c r="Q19" s="5"/>
      <c r="R19" s="41">
        <f>ROUND(AA19*$Z$3,1)</f>
        <v>73.2</v>
      </c>
      <c r="S19" s="82">
        <f>ROUND(R19*0.85,1)</f>
        <v>62.2</v>
      </c>
      <c r="T19" s="76" t="s">
        <v>2053</v>
      </c>
      <c r="U19" s="120">
        <f>ROUND(R19*1.15,1)</f>
        <v>84.2</v>
      </c>
      <c r="V19" s="78">
        <v>43101</v>
      </c>
      <c r="W19" s="78">
        <v>401768</v>
      </c>
      <c r="X19" s="128"/>
      <c r="AA19" s="42">
        <v>21</v>
      </c>
      <c r="AB19" s="17"/>
    </row>
    <row r="20" spans="1:28" ht="38.25" hidden="1">
      <c r="A20" s="100" t="s">
        <v>1431</v>
      </c>
      <c r="B20" s="100" t="s">
        <v>1433</v>
      </c>
      <c r="C20" s="95" t="s">
        <v>321</v>
      </c>
      <c r="D20" s="101"/>
      <c r="E20" s="17"/>
      <c r="F20" s="97" t="s">
        <v>5</v>
      </c>
      <c r="G20" s="97" t="s">
        <v>1485</v>
      </c>
      <c r="H20" s="102" t="s">
        <v>2551</v>
      </c>
      <c r="I20" s="102" t="s">
        <v>1486</v>
      </c>
      <c r="J20" s="32"/>
      <c r="K20" s="32"/>
      <c r="L20" s="6"/>
      <c r="M20" s="6"/>
      <c r="N20" s="6"/>
      <c r="O20" s="6"/>
      <c r="P20" s="6"/>
      <c r="Q20" s="6"/>
      <c r="R20" s="41"/>
      <c r="S20" s="82"/>
      <c r="T20" s="76"/>
      <c r="U20" s="120"/>
      <c r="V20" s="78">
        <v>43101</v>
      </c>
      <c r="W20" s="78">
        <v>401768</v>
      </c>
      <c r="X20" s="128"/>
      <c r="AA20" s="42"/>
      <c r="AB20" s="17"/>
    </row>
    <row r="21" spans="1:28" ht="38.25" hidden="1">
      <c r="A21" s="16" t="s">
        <v>1434</v>
      </c>
      <c r="B21" s="16" t="s">
        <v>1435</v>
      </c>
      <c r="C21" s="19" t="s">
        <v>321</v>
      </c>
      <c r="D21" s="7" t="s">
        <v>833</v>
      </c>
      <c r="E21" s="17"/>
      <c r="F21" s="25" t="s">
        <v>1438</v>
      </c>
      <c r="G21" s="32" t="s">
        <v>1487</v>
      </c>
      <c r="H21" s="25" t="s">
        <v>666</v>
      </c>
      <c r="I21" s="32" t="s">
        <v>2716</v>
      </c>
      <c r="J21" s="122" t="s">
        <v>2457</v>
      </c>
      <c r="K21" s="122" t="s">
        <v>2473</v>
      </c>
      <c r="L21" s="6" t="s">
        <v>2471</v>
      </c>
      <c r="M21" s="65">
        <v>15</v>
      </c>
      <c r="N21" s="65" t="s">
        <v>2438</v>
      </c>
      <c r="O21" s="72" t="s">
        <v>2481</v>
      </c>
      <c r="P21" s="65" t="s">
        <v>2438</v>
      </c>
      <c r="Q21" s="65"/>
      <c r="R21" s="41">
        <f>ROUND(AA21*$Z$3,1)</f>
        <v>73.2</v>
      </c>
      <c r="S21" s="82">
        <f>ROUND(R21*0.85,1)</f>
        <v>62.2</v>
      </c>
      <c r="T21" s="76" t="s">
        <v>2053</v>
      </c>
      <c r="U21" s="120">
        <f>ROUND(R21*1.15,1)</f>
        <v>84.2</v>
      </c>
      <c r="V21" s="78">
        <v>43101</v>
      </c>
      <c r="W21" s="78">
        <v>401768</v>
      </c>
      <c r="X21" s="128"/>
      <c r="AA21" s="45">
        <v>21</v>
      </c>
      <c r="AB21" s="17"/>
    </row>
    <row r="22" spans="1:28" ht="38.25" hidden="1">
      <c r="A22" s="16" t="s">
        <v>1434</v>
      </c>
      <c r="B22" s="16" t="s">
        <v>1435</v>
      </c>
      <c r="C22" s="19" t="s">
        <v>321</v>
      </c>
      <c r="D22" s="7" t="s">
        <v>834</v>
      </c>
      <c r="E22" s="17"/>
      <c r="F22" s="25" t="s">
        <v>2467</v>
      </c>
      <c r="G22" s="32" t="s">
        <v>2070</v>
      </c>
      <c r="H22" s="25" t="s">
        <v>666</v>
      </c>
      <c r="I22" s="32" t="s">
        <v>2716</v>
      </c>
      <c r="J22" s="122" t="s">
        <v>2457</v>
      </c>
      <c r="K22" s="122" t="s">
        <v>2473</v>
      </c>
      <c r="L22" s="6" t="s">
        <v>2471</v>
      </c>
      <c r="M22" s="65">
        <v>15</v>
      </c>
      <c r="N22" s="65" t="s">
        <v>2438</v>
      </c>
      <c r="O22" s="72" t="s">
        <v>2481</v>
      </c>
      <c r="P22" s="65" t="s">
        <v>2438</v>
      </c>
      <c r="Q22" s="65"/>
      <c r="R22" s="41">
        <f>ROUND(AA22*$Z$3,1)</f>
        <v>31.4</v>
      </c>
      <c r="S22" s="82">
        <f>ROUND(R22*0.85,1)</f>
        <v>26.7</v>
      </c>
      <c r="T22" s="76" t="s">
        <v>2053</v>
      </c>
      <c r="U22" s="120">
        <f>ROUND(R22*1.15,1)</f>
        <v>36.1</v>
      </c>
      <c r="V22" s="78">
        <v>43101</v>
      </c>
      <c r="W22" s="78">
        <v>401768</v>
      </c>
      <c r="X22" s="128"/>
      <c r="AA22" s="45">
        <v>9</v>
      </c>
      <c r="AB22" s="17"/>
    </row>
    <row r="23" spans="1:28" ht="38.25" hidden="1">
      <c r="A23" s="16" t="s">
        <v>1434</v>
      </c>
      <c r="B23" s="16" t="s">
        <v>1435</v>
      </c>
      <c r="C23" s="19" t="s">
        <v>321</v>
      </c>
      <c r="D23" s="7" t="s">
        <v>1357</v>
      </c>
      <c r="E23" s="17"/>
      <c r="F23" s="25" t="s">
        <v>2468</v>
      </c>
      <c r="G23" s="32" t="s">
        <v>2071</v>
      </c>
      <c r="H23" s="25" t="s">
        <v>666</v>
      </c>
      <c r="I23" s="32" t="s">
        <v>2716</v>
      </c>
      <c r="J23" s="122" t="s">
        <v>2457</v>
      </c>
      <c r="K23" s="122" t="s">
        <v>2473</v>
      </c>
      <c r="L23" s="6" t="s">
        <v>2471</v>
      </c>
      <c r="M23" s="65">
        <v>15</v>
      </c>
      <c r="N23" s="65" t="s">
        <v>2438</v>
      </c>
      <c r="O23" s="72" t="s">
        <v>2481</v>
      </c>
      <c r="P23" s="65" t="s">
        <v>2438</v>
      </c>
      <c r="Q23" s="65"/>
      <c r="R23" s="41">
        <f>ROUND(AA23*$Z$3,1)</f>
        <v>24.4</v>
      </c>
      <c r="S23" s="82">
        <f>ROUND(R23*0.85,1)</f>
        <v>20.7</v>
      </c>
      <c r="T23" s="76" t="s">
        <v>2053</v>
      </c>
      <c r="U23" s="120">
        <f>ROUND(R23*1.15,1)</f>
        <v>28.1</v>
      </c>
      <c r="V23" s="78">
        <v>43101</v>
      </c>
      <c r="W23" s="78">
        <v>401768</v>
      </c>
      <c r="X23" s="128"/>
      <c r="AA23" s="46">
        <v>7</v>
      </c>
      <c r="AB23" s="17"/>
    </row>
    <row r="24" spans="1:28" ht="30" hidden="1">
      <c r="A24" s="16" t="s">
        <v>1431</v>
      </c>
      <c r="B24" s="16" t="s">
        <v>1433</v>
      </c>
      <c r="C24" s="15" t="s">
        <v>322</v>
      </c>
      <c r="D24" s="7"/>
      <c r="E24" s="17"/>
      <c r="F24" s="28" t="s">
        <v>6</v>
      </c>
      <c r="G24" s="28" t="s">
        <v>1488</v>
      </c>
      <c r="H24" s="25"/>
      <c r="I24" s="32"/>
      <c r="J24" s="32"/>
      <c r="K24" s="32"/>
      <c r="L24" s="6"/>
      <c r="M24" s="6"/>
      <c r="N24" s="6"/>
      <c r="O24" s="6"/>
      <c r="P24" s="6"/>
      <c r="Q24" s="6"/>
      <c r="R24" s="41"/>
      <c r="S24" s="82"/>
      <c r="T24" s="76"/>
      <c r="U24" s="120"/>
      <c r="V24" s="78">
        <v>43101</v>
      </c>
      <c r="W24" s="78">
        <v>401768</v>
      </c>
      <c r="X24" s="128"/>
      <c r="AA24" s="42"/>
      <c r="AB24" s="17"/>
    </row>
    <row r="25" spans="1:28" ht="25.5" hidden="1">
      <c r="A25" s="16" t="s">
        <v>1434</v>
      </c>
      <c r="B25" s="16" t="s">
        <v>1435</v>
      </c>
      <c r="C25" s="19" t="s">
        <v>322</v>
      </c>
      <c r="D25" s="7" t="s">
        <v>835</v>
      </c>
      <c r="E25" s="17"/>
      <c r="F25" s="1" t="s">
        <v>761</v>
      </c>
      <c r="G25" s="1" t="s">
        <v>1489</v>
      </c>
      <c r="H25" s="1" t="s">
        <v>629</v>
      </c>
      <c r="I25" s="1" t="s">
        <v>2072</v>
      </c>
      <c r="J25" s="32" t="s">
        <v>2469</v>
      </c>
      <c r="K25" s="32" t="s">
        <v>2472</v>
      </c>
      <c r="L25" s="6" t="s">
        <v>2471</v>
      </c>
      <c r="M25" s="6"/>
      <c r="N25" s="6"/>
      <c r="O25" s="6"/>
      <c r="P25" s="6"/>
      <c r="Q25" s="6"/>
      <c r="R25" s="41">
        <f t="shared" ref="R25:R30" si="3">ROUND(AA25*$Z$3,1)</f>
        <v>24.4</v>
      </c>
      <c r="S25" s="82">
        <f t="shared" ref="S25:S30" si="4">ROUND(R25*0.85,1)</f>
        <v>20.7</v>
      </c>
      <c r="T25" s="76" t="s">
        <v>2053</v>
      </c>
      <c r="U25" s="120">
        <f t="shared" ref="U25:U30" si="5">ROUND(R25*1.15,1)</f>
        <v>28.1</v>
      </c>
      <c r="V25" s="78">
        <v>43101</v>
      </c>
      <c r="W25" s="78">
        <v>401768</v>
      </c>
      <c r="X25" s="128"/>
      <c r="AA25" s="42">
        <v>7</v>
      </c>
      <c r="AB25" s="17"/>
    </row>
    <row r="26" spans="1:28" ht="38.25" hidden="1">
      <c r="A26" s="16" t="s">
        <v>1434</v>
      </c>
      <c r="B26" s="16" t="s">
        <v>1435</v>
      </c>
      <c r="C26" s="19" t="s">
        <v>322</v>
      </c>
      <c r="D26" s="7" t="s">
        <v>836</v>
      </c>
      <c r="E26" s="17"/>
      <c r="F26" s="1" t="s">
        <v>1439</v>
      </c>
      <c r="G26" s="1" t="s">
        <v>1490</v>
      </c>
      <c r="H26" s="1" t="s">
        <v>630</v>
      </c>
      <c r="I26" s="1" t="s">
        <v>2073</v>
      </c>
      <c r="J26" s="32" t="s">
        <v>2469</v>
      </c>
      <c r="K26" s="32" t="s">
        <v>2472</v>
      </c>
      <c r="L26" s="6" t="s">
        <v>2471</v>
      </c>
      <c r="M26" s="5"/>
      <c r="N26" s="5"/>
      <c r="O26" s="5"/>
      <c r="P26" s="5"/>
      <c r="Q26" s="5"/>
      <c r="R26" s="41">
        <f t="shared" si="3"/>
        <v>33.1</v>
      </c>
      <c r="S26" s="82">
        <f t="shared" si="4"/>
        <v>28.1</v>
      </c>
      <c r="T26" s="76" t="s">
        <v>2053</v>
      </c>
      <c r="U26" s="120">
        <f t="shared" si="5"/>
        <v>38.1</v>
      </c>
      <c r="V26" s="78">
        <v>43101</v>
      </c>
      <c r="W26" s="78">
        <v>401768</v>
      </c>
      <c r="X26" s="128"/>
      <c r="AA26" s="42">
        <v>9.5</v>
      </c>
      <c r="AB26" s="17"/>
    </row>
    <row r="27" spans="1:28" ht="76.5" hidden="1">
      <c r="A27" s="16" t="s">
        <v>1434</v>
      </c>
      <c r="B27" s="16" t="s">
        <v>1435</v>
      </c>
      <c r="C27" s="19" t="s">
        <v>322</v>
      </c>
      <c r="D27" s="7" t="s">
        <v>837</v>
      </c>
      <c r="E27" s="17"/>
      <c r="F27" s="1" t="s">
        <v>762</v>
      </c>
      <c r="G27" s="1" t="s">
        <v>1491</v>
      </c>
      <c r="H27" s="1" t="s">
        <v>1984</v>
      </c>
      <c r="I27" s="1" t="s">
        <v>2074</v>
      </c>
      <c r="J27" s="32" t="s">
        <v>2469</v>
      </c>
      <c r="K27" s="32" t="s">
        <v>2472</v>
      </c>
      <c r="L27" s="6" t="s">
        <v>2471</v>
      </c>
      <c r="M27" s="5"/>
      <c r="N27" s="5"/>
      <c r="O27" s="5"/>
      <c r="P27" s="5"/>
      <c r="Q27" s="5"/>
      <c r="R27" s="41">
        <f t="shared" si="3"/>
        <v>19.2</v>
      </c>
      <c r="S27" s="82">
        <f t="shared" si="4"/>
        <v>16.3</v>
      </c>
      <c r="T27" s="76" t="s">
        <v>2053</v>
      </c>
      <c r="U27" s="120">
        <f t="shared" si="5"/>
        <v>22.1</v>
      </c>
      <c r="V27" s="78">
        <v>43101</v>
      </c>
      <c r="W27" s="78">
        <v>401768</v>
      </c>
      <c r="X27" s="128"/>
      <c r="AA27" s="42">
        <v>5.5</v>
      </c>
      <c r="AB27" s="17"/>
    </row>
    <row r="28" spans="1:28" ht="38.25" hidden="1">
      <c r="A28" s="16" t="s">
        <v>1434</v>
      </c>
      <c r="B28" s="16" t="s">
        <v>1435</v>
      </c>
      <c r="C28" s="19" t="s">
        <v>322</v>
      </c>
      <c r="D28" s="7" t="s">
        <v>838</v>
      </c>
      <c r="E28" s="17"/>
      <c r="F28" s="1" t="s">
        <v>763</v>
      </c>
      <c r="G28" s="1" t="s">
        <v>1492</v>
      </c>
      <c r="H28" s="1" t="s">
        <v>429</v>
      </c>
      <c r="I28" s="1" t="s">
        <v>2075</v>
      </c>
      <c r="J28" s="32" t="s">
        <v>2469</v>
      </c>
      <c r="K28" s="32" t="s">
        <v>2472</v>
      </c>
      <c r="L28" s="6" t="s">
        <v>2471</v>
      </c>
      <c r="M28" s="6"/>
      <c r="N28" s="6"/>
      <c r="O28" s="6"/>
      <c r="P28" s="6"/>
      <c r="Q28" s="6"/>
      <c r="R28" s="41">
        <f t="shared" si="3"/>
        <v>41.8</v>
      </c>
      <c r="S28" s="82">
        <f t="shared" si="4"/>
        <v>35.5</v>
      </c>
      <c r="T28" s="76" t="s">
        <v>2053</v>
      </c>
      <c r="U28" s="120">
        <f t="shared" si="5"/>
        <v>48.1</v>
      </c>
      <c r="V28" s="78">
        <v>43101</v>
      </c>
      <c r="W28" s="78">
        <v>401768</v>
      </c>
      <c r="X28" s="128"/>
      <c r="AA28" s="42">
        <v>12</v>
      </c>
      <c r="AB28" s="17"/>
    </row>
    <row r="29" spans="1:28" ht="38.25" hidden="1">
      <c r="A29" s="16" t="s">
        <v>1434</v>
      </c>
      <c r="B29" s="16" t="s">
        <v>1435</v>
      </c>
      <c r="C29" s="19" t="s">
        <v>322</v>
      </c>
      <c r="D29" s="7" t="s">
        <v>839</v>
      </c>
      <c r="E29" s="17"/>
      <c r="F29" s="1" t="s">
        <v>1441</v>
      </c>
      <c r="G29" s="1" t="s">
        <v>2076</v>
      </c>
      <c r="H29" s="25" t="s">
        <v>2520</v>
      </c>
      <c r="I29" s="32" t="s">
        <v>2077</v>
      </c>
      <c r="J29" s="124" t="s">
        <v>2469</v>
      </c>
      <c r="K29" s="124" t="s">
        <v>2472</v>
      </c>
      <c r="L29" s="6" t="s">
        <v>2471</v>
      </c>
      <c r="M29" s="65">
        <v>15</v>
      </c>
      <c r="N29" s="65" t="s">
        <v>2438</v>
      </c>
      <c r="O29" s="72" t="s">
        <v>2481</v>
      </c>
      <c r="P29" s="65" t="s">
        <v>2438</v>
      </c>
      <c r="Q29" s="65"/>
      <c r="R29" s="41">
        <f t="shared" si="3"/>
        <v>83.7</v>
      </c>
      <c r="S29" s="82">
        <f t="shared" si="4"/>
        <v>71.099999999999994</v>
      </c>
      <c r="T29" s="76" t="s">
        <v>2053</v>
      </c>
      <c r="U29" s="120">
        <f t="shared" si="5"/>
        <v>96.3</v>
      </c>
      <c r="V29" s="78">
        <v>43101</v>
      </c>
      <c r="W29" s="78">
        <v>401768</v>
      </c>
      <c r="X29" s="128"/>
      <c r="AA29" s="42">
        <v>24</v>
      </c>
      <c r="AB29" s="17"/>
    </row>
    <row r="30" spans="1:28" ht="57.6" hidden="1" customHeight="1">
      <c r="A30" s="16" t="s">
        <v>1434</v>
      </c>
      <c r="B30" s="16" t="s">
        <v>1435</v>
      </c>
      <c r="C30" s="19" t="s">
        <v>322</v>
      </c>
      <c r="D30" s="7" t="s">
        <v>840</v>
      </c>
      <c r="E30" s="17"/>
      <c r="F30" s="1" t="s">
        <v>430</v>
      </c>
      <c r="G30" s="1" t="s">
        <v>2078</v>
      </c>
      <c r="H30" s="25" t="s">
        <v>2692</v>
      </c>
      <c r="I30" s="32" t="s">
        <v>2693</v>
      </c>
      <c r="J30" s="32" t="s">
        <v>2469</v>
      </c>
      <c r="K30" s="32" t="s">
        <v>2472</v>
      </c>
      <c r="L30" s="6" t="s">
        <v>2471</v>
      </c>
      <c r="M30" s="6"/>
      <c r="N30" s="6"/>
      <c r="O30" s="6"/>
      <c r="P30" s="6"/>
      <c r="Q30" s="6"/>
      <c r="R30" s="41">
        <f t="shared" si="3"/>
        <v>29.6</v>
      </c>
      <c r="S30" s="82">
        <f t="shared" si="4"/>
        <v>25.2</v>
      </c>
      <c r="T30" s="76" t="s">
        <v>2053</v>
      </c>
      <c r="U30" s="120">
        <f t="shared" si="5"/>
        <v>34</v>
      </c>
      <c r="V30" s="78">
        <v>43101</v>
      </c>
      <c r="W30" s="78">
        <v>401768</v>
      </c>
      <c r="X30" s="128"/>
      <c r="AA30" s="42">
        <v>8.5</v>
      </c>
      <c r="AB30" s="17"/>
    </row>
    <row r="31" spans="1:28" ht="30" hidden="1">
      <c r="A31" s="16" t="s">
        <v>1431</v>
      </c>
      <c r="B31" s="16" t="s">
        <v>1433</v>
      </c>
      <c r="C31" s="15" t="s">
        <v>323</v>
      </c>
      <c r="D31" s="7"/>
      <c r="E31" s="17"/>
      <c r="F31" s="28" t="s">
        <v>7</v>
      </c>
      <c r="G31" s="28" t="s">
        <v>1493</v>
      </c>
      <c r="H31" s="25"/>
      <c r="I31" s="32"/>
      <c r="J31" s="32"/>
      <c r="K31" s="32"/>
      <c r="L31" s="6"/>
      <c r="M31" s="6"/>
      <c r="N31" s="6"/>
      <c r="O31" s="6"/>
      <c r="P31" s="6"/>
      <c r="Q31" s="6"/>
      <c r="R31" s="41"/>
      <c r="S31" s="82"/>
      <c r="T31" s="76"/>
      <c r="U31" s="120"/>
      <c r="V31" s="78">
        <v>43101</v>
      </c>
      <c r="W31" s="78">
        <v>401768</v>
      </c>
      <c r="X31" s="128"/>
      <c r="AA31" s="42"/>
      <c r="AB31" s="17"/>
    </row>
    <row r="32" spans="1:28" ht="25.5" hidden="1">
      <c r="A32" s="16" t="s">
        <v>1434</v>
      </c>
      <c r="B32" s="16" t="s">
        <v>1435</v>
      </c>
      <c r="C32" s="19" t="s">
        <v>323</v>
      </c>
      <c r="D32" s="7" t="s">
        <v>841</v>
      </c>
      <c r="E32" s="17"/>
      <c r="F32" s="25" t="s">
        <v>8</v>
      </c>
      <c r="G32" s="32" t="s">
        <v>1494</v>
      </c>
      <c r="H32" s="1" t="s">
        <v>51</v>
      </c>
      <c r="I32" s="1" t="s">
        <v>2642</v>
      </c>
      <c r="J32" s="32" t="s">
        <v>2469</v>
      </c>
      <c r="K32" s="32" t="s">
        <v>2472</v>
      </c>
      <c r="L32" s="6" t="s">
        <v>2471</v>
      </c>
      <c r="M32" s="6"/>
      <c r="N32" s="6"/>
      <c r="O32" s="6"/>
      <c r="P32" s="6"/>
      <c r="Q32" s="6"/>
      <c r="R32" s="79">
        <f>AA32*$Z$3</f>
        <v>0</v>
      </c>
      <c r="S32" s="82">
        <f>ROUND(R32*0.85,1)</f>
        <v>0</v>
      </c>
      <c r="T32" s="76" t="s">
        <v>2053</v>
      </c>
      <c r="U32" s="120">
        <f>ROUND(R32*1.15,1)</f>
        <v>0</v>
      </c>
      <c r="V32" s="78">
        <v>43101</v>
      </c>
      <c r="W32" s="78">
        <v>401768</v>
      </c>
      <c r="X32" s="128"/>
      <c r="AA32" s="42"/>
      <c r="AB32" s="17"/>
    </row>
    <row r="33" spans="1:28" ht="38.25" hidden="1">
      <c r="A33" s="16" t="s">
        <v>1434</v>
      </c>
      <c r="B33" s="16" t="s">
        <v>1435</v>
      </c>
      <c r="C33" s="19" t="s">
        <v>323</v>
      </c>
      <c r="D33" s="7" t="s">
        <v>842</v>
      </c>
      <c r="E33" s="17"/>
      <c r="F33" s="1" t="s">
        <v>1440</v>
      </c>
      <c r="G33" s="1" t="s">
        <v>1495</v>
      </c>
      <c r="H33" s="1" t="s">
        <v>2054</v>
      </c>
      <c r="I33" s="1" t="s">
        <v>1496</v>
      </c>
      <c r="J33" s="122" t="s">
        <v>2458</v>
      </c>
      <c r="K33" s="122" t="s">
        <v>2474</v>
      </c>
      <c r="L33" s="6" t="s">
        <v>2471</v>
      </c>
      <c r="M33" s="65">
        <v>5</v>
      </c>
      <c r="N33" s="65" t="s">
        <v>2438</v>
      </c>
      <c r="O33" s="72" t="s">
        <v>2481</v>
      </c>
      <c r="P33" s="65" t="s">
        <v>2438</v>
      </c>
      <c r="Q33" s="65"/>
      <c r="R33" s="41">
        <f>ROUND(AA33*$Z$3,1)</f>
        <v>36.6</v>
      </c>
      <c r="S33" s="82">
        <f>ROUND(R33*0.85,1)</f>
        <v>31.1</v>
      </c>
      <c r="T33" s="76" t="s">
        <v>2053</v>
      </c>
      <c r="U33" s="120">
        <f>ROUND(R33*1.15,1)</f>
        <v>42.1</v>
      </c>
      <c r="V33" s="78">
        <v>43101</v>
      </c>
      <c r="W33" s="78">
        <v>401768</v>
      </c>
      <c r="X33" s="128"/>
      <c r="AA33" s="45">
        <v>10.5</v>
      </c>
      <c r="AB33" s="17"/>
    </row>
    <row r="34" spans="1:28" ht="40.35" hidden="1" customHeight="1">
      <c r="A34" s="16" t="s">
        <v>1434</v>
      </c>
      <c r="B34" s="16" t="s">
        <v>1435</v>
      </c>
      <c r="C34" s="19" t="s">
        <v>323</v>
      </c>
      <c r="D34" s="7" t="s">
        <v>2055</v>
      </c>
      <c r="E34" s="17"/>
      <c r="F34" s="1" t="s">
        <v>2056</v>
      </c>
      <c r="G34" s="1" t="s">
        <v>2573</v>
      </c>
      <c r="H34" s="1" t="s">
        <v>2521</v>
      </c>
      <c r="I34" s="1" t="s">
        <v>2610</v>
      </c>
      <c r="J34" s="125" t="s">
        <v>2469</v>
      </c>
      <c r="K34" s="122" t="s">
        <v>2473</v>
      </c>
      <c r="L34" s="6" t="s">
        <v>2471</v>
      </c>
      <c r="M34" s="5">
        <v>1</v>
      </c>
      <c r="N34" s="5" t="s">
        <v>2439</v>
      </c>
      <c r="O34" s="5" t="s">
        <v>2478</v>
      </c>
      <c r="P34" s="73" t="s">
        <v>2485</v>
      </c>
      <c r="Q34" s="73"/>
      <c r="R34" s="41">
        <f>ROUND(AA34*$Z$3,1)</f>
        <v>36.6</v>
      </c>
      <c r="S34" s="82">
        <f>ROUND(R34*0.85,1)</f>
        <v>31.1</v>
      </c>
      <c r="T34" s="76" t="s">
        <v>2053</v>
      </c>
      <c r="U34" s="120">
        <f>ROUND(R34*1.15,1)</f>
        <v>42.1</v>
      </c>
      <c r="V34" s="78">
        <v>43101</v>
      </c>
      <c r="W34" s="78">
        <v>401768</v>
      </c>
      <c r="X34" s="128"/>
      <c r="AA34" s="45">
        <v>10.5</v>
      </c>
      <c r="AB34" s="17"/>
    </row>
    <row r="35" spans="1:28" ht="213" hidden="1" customHeight="1">
      <c r="A35" s="100" t="s">
        <v>1431</v>
      </c>
      <c r="B35" s="100" t="s">
        <v>1433</v>
      </c>
      <c r="C35" s="95" t="s">
        <v>324</v>
      </c>
      <c r="D35" s="101"/>
      <c r="E35" s="17"/>
      <c r="F35" s="97" t="s">
        <v>9</v>
      </c>
      <c r="G35" s="97" t="s">
        <v>1497</v>
      </c>
      <c r="H35" s="103" t="s">
        <v>2509</v>
      </c>
      <c r="I35" s="99" t="s">
        <v>2486</v>
      </c>
      <c r="J35" s="32"/>
      <c r="K35" s="32"/>
      <c r="L35" s="6"/>
      <c r="M35" s="6"/>
      <c r="N35" s="6"/>
      <c r="O35" s="6"/>
      <c r="P35" s="6"/>
      <c r="Q35" s="6"/>
      <c r="R35" s="41"/>
      <c r="S35" s="82"/>
      <c r="T35" s="76"/>
      <c r="U35" s="120"/>
      <c r="V35" s="78">
        <v>43101</v>
      </c>
      <c r="W35" s="78">
        <v>401768</v>
      </c>
      <c r="X35" s="128"/>
      <c r="AA35" s="42"/>
      <c r="AB35" s="17"/>
    </row>
    <row r="36" spans="1:28" ht="51" hidden="1">
      <c r="A36" s="16" t="s">
        <v>1434</v>
      </c>
      <c r="B36" s="16" t="s">
        <v>1435</v>
      </c>
      <c r="C36" s="19" t="s">
        <v>324</v>
      </c>
      <c r="D36" s="7" t="s">
        <v>843</v>
      </c>
      <c r="E36" s="17"/>
      <c r="F36" s="25" t="s">
        <v>10</v>
      </c>
      <c r="G36" s="32" t="s">
        <v>2079</v>
      </c>
      <c r="H36" s="74" t="s">
        <v>2060</v>
      </c>
      <c r="I36" s="1" t="s">
        <v>2080</v>
      </c>
      <c r="J36" s="32" t="s">
        <v>2469</v>
      </c>
      <c r="K36" s="32" t="s">
        <v>2472</v>
      </c>
      <c r="L36" s="6" t="s">
        <v>2471</v>
      </c>
      <c r="M36" s="6"/>
      <c r="N36" s="6"/>
      <c r="O36" s="6"/>
      <c r="P36" s="6"/>
      <c r="Q36" s="6"/>
      <c r="R36" s="41">
        <f>ROUND(AA36*$Z$3,1)</f>
        <v>188.3</v>
      </c>
      <c r="S36" s="82">
        <f>ROUND(R36*0.85,1)</f>
        <v>160.1</v>
      </c>
      <c r="T36" s="76" t="s">
        <v>2053</v>
      </c>
      <c r="U36" s="120">
        <f>ROUND(R36*1.15,1)</f>
        <v>216.5</v>
      </c>
      <c r="V36" s="78">
        <v>43101</v>
      </c>
      <c r="W36" s="78">
        <v>401768</v>
      </c>
      <c r="X36" s="128"/>
      <c r="AA36" s="42">
        <v>54</v>
      </c>
      <c r="AB36" s="17"/>
    </row>
    <row r="37" spans="1:28" ht="51" hidden="1">
      <c r="A37" s="16" t="s">
        <v>1434</v>
      </c>
      <c r="B37" s="16" t="s">
        <v>1435</v>
      </c>
      <c r="C37" s="19" t="s">
        <v>324</v>
      </c>
      <c r="D37" s="7" t="s">
        <v>844</v>
      </c>
      <c r="E37" s="17"/>
      <c r="F37" s="25" t="s">
        <v>11</v>
      </c>
      <c r="G37" s="32" t="s">
        <v>1498</v>
      </c>
      <c r="H37" s="1" t="s">
        <v>1985</v>
      </c>
      <c r="I37" s="1" t="s">
        <v>1499</v>
      </c>
      <c r="J37" s="32" t="s">
        <v>2469</v>
      </c>
      <c r="K37" s="32" t="s">
        <v>2472</v>
      </c>
      <c r="L37" s="6" t="s">
        <v>2471</v>
      </c>
      <c r="M37" s="6"/>
      <c r="N37" s="6"/>
      <c r="O37" s="6"/>
      <c r="P37" s="6"/>
      <c r="Q37" s="6"/>
      <c r="R37" s="41">
        <f>ROUND(AA37*$Z$3,1)</f>
        <v>73.2</v>
      </c>
      <c r="S37" s="82">
        <f>ROUND(R37*0.85,1)</f>
        <v>62.2</v>
      </c>
      <c r="T37" s="76" t="s">
        <v>2053</v>
      </c>
      <c r="U37" s="120">
        <f>ROUND(R37*1.15,1)</f>
        <v>84.2</v>
      </c>
      <c r="V37" s="78">
        <v>43101</v>
      </c>
      <c r="W37" s="78">
        <v>401768</v>
      </c>
      <c r="X37" s="128"/>
      <c r="AA37" s="42">
        <v>21</v>
      </c>
      <c r="AB37" s="17"/>
    </row>
    <row r="38" spans="1:28" ht="30" hidden="1">
      <c r="A38" s="16" t="s">
        <v>1431</v>
      </c>
      <c r="B38" s="16" t="s">
        <v>1433</v>
      </c>
      <c r="C38" s="15" t="s">
        <v>325</v>
      </c>
      <c r="D38" s="7"/>
      <c r="E38" s="22"/>
      <c r="F38" s="28" t="s">
        <v>710</v>
      </c>
      <c r="G38" s="28" t="s">
        <v>1500</v>
      </c>
      <c r="H38" s="1"/>
      <c r="I38" s="1"/>
      <c r="J38" s="1"/>
      <c r="K38" s="1"/>
      <c r="L38" s="6"/>
      <c r="M38" s="6"/>
      <c r="N38" s="6"/>
      <c r="O38" s="6"/>
      <c r="P38" s="6"/>
      <c r="Q38" s="6"/>
      <c r="R38" s="41"/>
      <c r="S38" s="82"/>
      <c r="T38" s="76"/>
      <c r="U38" s="120"/>
      <c r="V38" s="78">
        <v>43101</v>
      </c>
      <c r="W38" s="78">
        <v>401768</v>
      </c>
      <c r="X38" s="128"/>
      <c r="AA38" s="42"/>
      <c r="AB38" s="22"/>
    </row>
    <row r="39" spans="1:28" ht="38.25" hidden="1">
      <c r="A39" s="16" t="s">
        <v>1434</v>
      </c>
      <c r="B39" s="16" t="s">
        <v>1435</v>
      </c>
      <c r="C39" s="19" t="s">
        <v>325</v>
      </c>
      <c r="D39" s="7" t="s">
        <v>845</v>
      </c>
      <c r="E39" s="17"/>
      <c r="F39" s="25" t="s">
        <v>431</v>
      </c>
      <c r="G39" s="32" t="s">
        <v>1501</v>
      </c>
      <c r="H39" s="1" t="s">
        <v>2563</v>
      </c>
      <c r="I39" s="1" t="s">
        <v>2081</v>
      </c>
      <c r="J39" s="124" t="s">
        <v>2469</v>
      </c>
      <c r="K39" s="124" t="s">
        <v>2472</v>
      </c>
      <c r="L39" s="6" t="s">
        <v>2471</v>
      </c>
      <c r="M39" s="65">
        <v>1</v>
      </c>
      <c r="N39" s="65" t="s">
        <v>2441</v>
      </c>
      <c r="O39" s="5" t="s">
        <v>2482</v>
      </c>
      <c r="P39" s="5" t="s">
        <v>2484</v>
      </c>
      <c r="Q39" s="5"/>
      <c r="R39" s="41">
        <f>ROUND(AA39*$Z$3,1)</f>
        <v>13.9</v>
      </c>
      <c r="S39" s="82">
        <f>ROUND(R39*0.85,1)</f>
        <v>11.8</v>
      </c>
      <c r="T39" s="76" t="s">
        <v>2053</v>
      </c>
      <c r="U39" s="120">
        <f>ROUND(R39*1.15,1)</f>
        <v>16</v>
      </c>
      <c r="V39" s="78">
        <v>43101</v>
      </c>
      <c r="W39" s="78">
        <v>401768</v>
      </c>
      <c r="X39" s="128"/>
      <c r="AA39" s="45">
        <v>4</v>
      </c>
      <c r="AB39" s="17"/>
    </row>
    <row r="40" spans="1:28" ht="30" hidden="1">
      <c r="A40" s="16" t="s">
        <v>1431</v>
      </c>
      <c r="B40" s="16" t="s">
        <v>1433</v>
      </c>
      <c r="C40" s="15" t="s">
        <v>326</v>
      </c>
      <c r="D40" s="7"/>
      <c r="E40" s="17"/>
      <c r="F40" s="28" t="s">
        <v>12</v>
      </c>
      <c r="G40" s="28" t="s">
        <v>1502</v>
      </c>
      <c r="H40" s="25"/>
      <c r="I40" s="32"/>
      <c r="J40" s="32"/>
      <c r="K40" s="32"/>
      <c r="L40" s="5"/>
      <c r="M40" s="5"/>
      <c r="N40" s="5"/>
      <c r="O40" s="5"/>
      <c r="P40" s="5"/>
      <c r="Q40" s="5"/>
      <c r="R40" s="41"/>
      <c r="S40" s="82"/>
      <c r="T40" s="76"/>
      <c r="U40" s="120"/>
      <c r="V40" s="78">
        <v>43101</v>
      </c>
      <c r="W40" s="78">
        <v>401768</v>
      </c>
      <c r="X40" s="128"/>
      <c r="AA40" s="42"/>
      <c r="AB40" s="17"/>
    </row>
    <row r="41" spans="1:28" ht="53.25" hidden="1">
      <c r="A41" s="16" t="s">
        <v>1434</v>
      </c>
      <c r="B41" s="16" t="s">
        <v>1435</v>
      </c>
      <c r="C41" s="7" t="s">
        <v>326</v>
      </c>
      <c r="D41" s="7" t="s">
        <v>846</v>
      </c>
      <c r="E41" s="17"/>
      <c r="F41" s="1" t="s">
        <v>432</v>
      </c>
      <c r="G41" s="1" t="s">
        <v>1503</v>
      </c>
      <c r="H41" s="25"/>
      <c r="I41" s="32"/>
      <c r="J41" s="32" t="s">
        <v>2469</v>
      </c>
      <c r="K41" s="32" t="s">
        <v>2472</v>
      </c>
      <c r="L41" s="6" t="s">
        <v>2471</v>
      </c>
      <c r="M41" s="65"/>
      <c r="N41" s="65"/>
      <c r="O41" s="65"/>
      <c r="P41" s="65"/>
      <c r="Q41" s="65"/>
      <c r="R41" s="41">
        <f>ROUND(AA41*$Z$3,1)</f>
        <v>3.5</v>
      </c>
      <c r="S41" s="82">
        <f>ROUND(R41*0.85,1)</f>
        <v>3</v>
      </c>
      <c r="T41" s="76" t="s">
        <v>2053</v>
      </c>
      <c r="U41" s="120">
        <f>ROUND(R41*1.15,1)</f>
        <v>4</v>
      </c>
      <c r="V41" s="78">
        <v>43101</v>
      </c>
      <c r="W41" s="78">
        <v>401768</v>
      </c>
      <c r="X41" s="128"/>
      <c r="AA41" s="42">
        <v>1</v>
      </c>
      <c r="AB41" s="17"/>
    </row>
    <row r="42" spans="1:28" ht="53.25" hidden="1">
      <c r="A42" s="16" t="s">
        <v>1434</v>
      </c>
      <c r="B42" s="16" t="s">
        <v>1435</v>
      </c>
      <c r="C42" s="7" t="s">
        <v>326</v>
      </c>
      <c r="D42" s="7" t="s">
        <v>847</v>
      </c>
      <c r="E42" s="17"/>
      <c r="F42" s="1" t="s">
        <v>433</v>
      </c>
      <c r="G42" s="1" t="s">
        <v>1504</v>
      </c>
      <c r="H42" s="25"/>
      <c r="I42" s="32"/>
      <c r="J42" s="32" t="s">
        <v>2469</v>
      </c>
      <c r="K42" s="32" t="s">
        <v>2472</v>
      </c>
      <c r="L42" s="6" t="s">
        <v>2471</v>
      </c>
      <c r="M42" s="65"/>
      <c r="N42" s="65"/>
      <c r="O42" s="65"/>
      <c r="P42" s="65"/>
      <c r="Q42" s="65"/>
      <c r="R42" s="41">
        <f>ROUND(AA42*$Z$3,1)</f>
        <v>7</v>
      </c>
      <c r="S42" s="82">
        <f>ROUND(R42*0.85,1)</f>
        <v>6</v>
      </c>
      <c r="T42" s="76" t="s">
        <v>2053</v>
      </c>
      <c r="U42" s="120">
        <f>ROUND(R42*1.15,1)</f>
        <v>8.1</v>
      </c>
      <c r="V42" s="78">
        <v>43101</v>
      </c>
      <c r="W42" s="78">
        <v>401768</v>
      </c>
      <c r="X42" s="128"/>
      <c r="AA42" s="42">
        <v>2</v>
      </c>
      <c r="AB42" s="17"/>
    </row>
    <row r="43" spans="1:28" ht="30" hidden="1">
      <c r="A43" s="16" t="s">
        <v>1431</v>
      </c>
      <c r="B43" s="16" t="s">
        <v>1433</v>
      </c>
      <c r="C43" s="15" t="s">
        <v>327</v>
      </c>
      <c r="D43" s="7"/>
      <c r="E43" s="17"/>
      <c r="F43" s="28" t="s">
        <v>13</v>
      </c>
      <c r="G43" s="28" t="s">
        <v>1505</v>
      </c>
      <c r="H43" s="1"/>
      <c r="I43" s="32"/>
      <c r="J43" s="93"/>
      <c r="K43" s="1"/>
      <c r="L43" s="6"/>
      <c r="M43" s="6"/>
      <c r="N43" s="6"/>
      <c r="O43" s="6"/>
      <c r="P43" s="6"/>
      <c r="Q43" s="6"/>
      <c r="R43" s="41"/>
      <c r="S43" s="82"/>
      <c r="T43" s="76"/>
      <c r="U43" s="120"/>
      <c r="V43" s="78">
        <v>43101</v>
      </c>
      <c r="W43" s="78">
        <v>401768</v>
      </c>
      <c r="X43" s="128"/>
      <c r="AA43" s="42"/>
      <c r="AB43" s="17"/>
    </row>
    <row r="44" spans="1:28" ht="145.35" hidden="1" customHeight="1">
      <c r="A44" s="100" t="s">
        <v>1434</v>
      </c>
      <c r="B44" s="100" t="s">
        <v>1435</v>
      </c>
      <c r="C44" s="104" t="s">
        <v>327</v>
      </c>
      <c r="D44" s="101" t="s">
        <v>848</v>
      </c>
      <c r="E44" s="17"/>
      <c r="F44" s="102" t="s">
        <v>765</v>
      </c>
      <c r="G44" s="102" t="s">
        <v>2455</v>
      </c>
      <c r="H44" s="102" t="s">
        <v>2694</v>
      </c>
      <c r="I44" s="102" t="s">
        <v>2643</v>
      </c>
      <c r="J44" s="32" t="s">
        <v>2469</v>
      </c>
      <c r="K44" s="32" t="s">
        <v>2472</v>
      </c>
      <c r="L44" s="6" t="s">
        <v>2471</v>
      </c>
      <c r="M44" s="6"/>
      <c r="N44" s="6"/>
      <c r="O44" s="6"/>
      <c r="P44" s="6"/>
      <c r="Q44" s="6"/>
      <c r="R44" s="41">
        <f t="shared" ref="R44:R53" si="6">ROUND(AA44*$Z$3,1)</f>
        <v>76.7</v>
      </c>
      <c r="S44" s="82">
        <f t="shared" ref="S44:S53" si="7">ROUND(R44*0.85,1)</f>
        <v>65.2</v>
      </c>
      <c r="T44" s="76" t="s">
        <v>2053</v>
      </c>
      <c r="U44" s="120">
        <f t="shared" ref="U44:U53" si="8">ROUND(R44*1.15,1)</f>
        <v>88.2</v>
      </c>
      <c r="V44" s="78">
        <v>43101</v>
      </c>
      <c r="W44" s="78">
        <v>401768</v>
      </c>
      <c r="X44" s="128"/>
      <c r="AA44" s="42">
        <v>22</v>
      </c>
      <c r="AB44" s="17"/>
    </row>
    <row r="45" spans="1:28" ht="25.5" hidden="1">
      <c r="A45" s="16" t="s">
        <v>1434</v>
      </c>
      <c r="B45" s="16" t="s">
        <v>1435</v>
      </c>
      <c r="C45" s="19" t="s">
        <v>327</v>
      </c>
      <c r="D45" s="7" t="s">
        <v>849</v>
      </c>
      <c r="E45" s="17"/>
      <c r="F45" s="25" t="s">
        <v>1442</v>
      </c>
      <c r="G45" s="32" t="s">
        <v>1506</v>
      </c>
      <c r="H45" s="1"/>
      <c r="I45" s="1"/>
      <c r="J45" s="1" t="s">
        <v>2456</v>
      </c>
      <c r="K45" s="71" t="s">
        <v>2480</v>
      </c>
      <c r="L45" s="6" t="s">
        <v>2471</v>
      </c>
      <c r="M45" s="6"/>
      <c r="N45" s="6"/>
      <c r="O45" s="6"/>
      <c r="P45" s="6"/>
      <c r="Q45" s="6"/>
      <c r="R45" s="41">
        <f t="shared" si="6"/>
        <v>66.2</v>
      </c>
      <c r="S45" s="82">
        <f t="shared" si="7"/>
        <v>56.3</v>
      </c>
      <c r="T45" s="76" t="s">
        <v>2053</v>
      </c>
      <c r="U45" s="120">
        <f t="shared" si="8"/>
        <v>76.099999999999994</v>
      </c>
      <c r="V45" s="78">
        <v>43101</v>
      </c>
      <c r="W45" s="78">
        <v>401768</v>
      </c>
      <c r="X45" s="128"/>
      <c r="AA45" s="42">
        <v>19</v>
      </c>
      <c r="AB45" s="17"/>
    </row>
    <row r="46" spans="1:28" ht="38.25" hidden="1">
      <c r="A46" s="16" t="s">
        <v>1434</v>
      </c>
      <c r="B46" s="16" t="s">
        <v>1435</v>
      </c>
      <c r="C46" s="19" t="s">
        <v>327</v>
      </c>
      <c r="D46" s="7" t="s">
        <v>850</v>
      </c>
      <c r="E46" s="17"/>
      <c r="F46" s="25" t="s">
        <v>1443</v>
      </c>
      <c r="G46" s="32" t="s">
        <v>2082</v>
      </c>
      <c r="H46" s="1"/>
      <c r="I46" s="1"/>
      <c r="J46" s="1" t="s">
        <v>2456</v>
      </c>
      <c r="K46" s="71" t="s">
        <v>2480</v>
      </c>
      <c r="L46" s="6" t="s">
        <v>2471</v>
      </c>
      <c r="M46" s="6"/>
      <c r="N46" s="6"/>
      <c r="O46" s="6"/>
      <c r="P46" s="6"/>
      <c r="Q46" s="6"/>
      <c r="R46" s="41">
        <f t="shared" si="6"/>
        <v>94.1</v>
      </c>
      <c r="S46" s="82">
        <f t="shared" si="7"/>
        <v>80</v>
      </c>
      <c r="T46" s="76" t="s">
        <v>2053</v>
      </c>
      <c r="U46" s="120">
        <f t="shared" si="8"/>
        <v>108.2</v>
      </c>
      <c r="V46" s="78">
        <v>43101</v>
      </c>
      <c r="W46" s="78">
        <v>401768</v>
      </c>
      <c r="X46" s="128"/>
      <c r="AA46" s="42">
        <v>27</v>
      </c>
      <c r="AB46" s="17"/>
    </row>
    <row r="47" spans="1:28" ht="38.25" hidden="1">
      <c r="A47" s="16" t="s">
        <v>1434</v>
      </c>
      <c r="B47" s="16" t="s">
        <v>1435</v>
      </c>
      <c r="C47" s="19" t="s">
        <v>327</v>
      </c>
      <c r="D47" s="7" t="s">
        <v>851</v>
      </c>
      <c r="E47" s="17"/>
      <c r="F47" s="25" t="s">
        <v>35</v>
      </c>
      <c r="G47" s="32" t="s">
        <v>1507</v>
      </c>
      <c r="H47" s="1" t="s">
        <v>2572</v>
      </c>
      <c r="I47" s="1" t="s">
        <v>2083</v>
      </c>
      <c r="J47" s="32" t="s">
        <v>2469</v>
      </c>
      <c r="K47" s="32" t="s">
        <v>2472</v>
      </c>
      <c r="L47" s="6" t="s">
        <v>2471</v>
      </c>
      <c r="M47" s="6"/>
      <c r="N47" s="6"/>
      <c r="O47" s="6"/>
      <c r="P47" s="6"/>
      <c r="Q47" s="6"/>
      <c r="R47" s="41">
        <f t="shared" si="6"/>
        <v>111.6</v>
      </c>
      <c r="S47" s="82">
        <f t="shared" si="7"/>
        <v>94.9</v>
      </c>
      <c r="T47" s="76" t="s">
        <v>2053</v>
      </c>
      <c r="U47" s="120">
        <f t="shared" si="8"/>
        <v>128.30000000000001</v>
      </c>
      <c r="V47" s="78">
        <v>43101</v>
      </c>
      <c r="W47" s="78">
        <v>401768</v>
      </c>
      <c r="X47" s="128"/>
      <c r="AA47" s="42">
        <v>32</v>
      </c>
      <c r="AB47" s="17"/>
    </row>
    <row r="48" spans="1:28" ht="38.25" hidden="1">
      <c r="A48" s="16" t="s">
        <v>1434</v>
      </c>
      <c r="B48" s="16" t="s">
        <v>1435</v>
      </c>
      <c r="C48" s="19" t="s">
        <v>327</v>
      </c>
      <c r="D48" s="7" t="s">
        <v>852</v>
      </c>
      <c r="E48" s="17"/>
      <c r="F48" s="25" t="s">
        <v>2057</v>
      </c>
      <c r="G48" s="32" t="s">
        <v>1508</v>
      </c>
      <c r="H48" s="1" t="s">
        <v>2510</v>
      </c>
      <c r="I48" s="1" t="s">
        <v>2487</v>
      </c>
      <c r="J48" s="124" t="s">
        <v>2469</v>
      </c>
      <c r="K48" s="124" t="s">
        <v>2472</v>
      </c>
      <c r="L48" s="6" t="s">
        <v>2471</v>
      </c>
      <c r="M48" s="6">
        <v>3</v>
      </c>
      <c r="N48" s="5" t="s">
        <v>2453</v>
      </c>
      <c r="O48" s="5" t="s">
        <v>2483</v>
      </c>
      <c r="P48" s="5" t="s">
        <v>2497</v>
      </c>
      <c r="Q48" s="5"/>
      <c r="R48" s="41">
        <f t="shared" si="6"/>
        <v>83.7</v>
      </c>
      <c r="S48" s="82">
        <f t="shared" si="7"/>
        <v>71.099999999999994</v>
      </c>
      <c r="T48" s="76" t="s">
        <v>2053</v>
      </c>
      <c r="U48" s="120">
        <f t="shared" si="8"/>
        <v>96.3</v>
      </c>
      <c r="V48" s="78">
        <v>43101</v>
      </c>
      <c r="W48" s="78">
        <v>401768</v>
      </c>
      <c r="X48" s="128"/>
      <c r="AA48" s="42">
        <v>24</v>
      </c>
      <c r="AB48" s="17"/>
    </row>
    <row r="49" spans="1:28" ht="63.75" hidden="1">
      <c r="A49" s="16" t="s">
        <v>1434</v>
      </c>
      <c r="B49" s="16" t="s">
        <v>1435</v>
      </c>
      <c r="C49" s="19" t="s">
        <v>327</v>
      </c>
      <c r="D49" s="7" t="s">
        <v>2058</v>
      </c>
      <c r="E49" s="17"/>
      <c r="F49" s="25" t="s">
        <v>2059</v>
      </c>
      <c r="G49" s="25" t="s">
        <v>2574</v>
      </c>
      <c r="H49" s="1" t="s">
        <v>2522</v>
      </c>
      <c r="I49" s="74" t="s">
        <v>2597</v>
      </c>
      <c r="J49" s="123" t="s">
        <v>2469</v>
      </c>
      <c r="K49" s="124" t="s">
        <v>2472</v>
      </c>
      <c r="L49" s="6" t="s">
        <v>2471</v>
      </c>
      <c r="M49" s="6">
        <v>3</v>
      </c>
      <c r="N49" s="5" t="s">
        <v>2453</v>
      </c>
      <c r="O49" s="5" t="s">
        <v>2483</v>
      </c>
      <c r="P49" s="5" t="s">
        <v>2497</v>
      </c>
      <c r="Q49" s="5"/>
      <c r="R49" s="41">
        <f t="shared" si="6"/>
        <v>36.6</v>
      </c>
      <c r="S49" s="82">
        <f t="shared" si="7"/>
        <v>31.1</v>
      </c>
      <c r="T49" s="76" t="s">
        <v>2053</v>
      </c>
      <c r="U49" s="120">
        <f t="shared" si="8"/>
        <v>42.1</v>
      </c>
      <c r="V49" s="78">
        <v>43101</v>
      </c>
      <c r="W49" s="78">
        <v>401768</v>
      </c>
      <c r="X49" s="128"/>
      <c r="AA49" s="45">
        <v>10.5</v>
      </c>
      <c r="AB49" s="17"/>
    </row>
    <row r="50" spans="1:28" ht="63.75" hidden="1">
      <c r="A50" s="100" t="s">
        <v>1434</v>
      </c>
      <c r="B50" s="100" t="s">
        <v>1435</v>
      </c>
      <c r="C50" s="104" t="s">
        <v>327</v>
      </c>
      <c r="D50" s="101" t="s">
        <v>853</v>
      </c>
      <c r="E50" s="17"/>
      <c r="F50" s="102" t="s">
        <v>2506</v>
      </c>
      <c r="G50" s="103" t="s">
        <v>2488</v>
      </c>
      <c r="H50" s="98" t="s">
        <v>2523</v>
      </c>
      <c r="I50" s="113" t="s">
        <v>2644</v>
      </c>
      <c r="J50" s="122" t="s">
        <v>2459</v>
      </c>
      <c r="K50" s="122" t="s">
        <v>2477</v>
      </c>
      <c r="L50" s="6" t="s">
        <v>2471</v>
      </c>
      <c r="M50" s="6">
        <v>3</v>
      </c>
      <c r="N50" s="5" t="s">
        <v>2453</v>
      </c>
      <c r="O50" s="5" t="s">
        <v>2483</v>
      </c>
      <c r="P50" s="5" t="s">
        <v>2497</v>
      </c>
      <c r="Q50" s="5"/>
      <c r="R50" s="41">
        <f t="shared" si="6"/>
        <v>38.4</v>
      </c>
      <c r="S50" s="82">
        <f t="shared" si="7"/>
        <v>32.6</v>
      </c>
      <c r="T50" s="76" t="s">
        <v>2053</v>
      </c>
      <c r="U50" s="120">
        <f t="shared" si="8"/>
        <v>44.2</v>
      </c>
      <c r="V50" s="78">
        <v>43101</v>
      </c>
      <c r="W50" s="78">
        <v>401768</v>
      </c>
      <c r="X50" s="128"/>
      <c r="AA50" s="45">
        <v>11</v>
      </c>
      <c r="AB50" s="17"/>
    </row>
    <row r="51" spans="1:28" ht="51" hidden="1">
      <c r="A51" s="16" t="s">
        <v>1434</v>
      </c>
      <c r="B51" s="16" t="s">
        <v>1435</v>
      </c>
      <c r="C51" s="19" t="s">
        <v>327</v>
      </c>
      <c r="D51" s="7" t="s">
        <v>854</v>
      </c>
      <c r="E51" s="17"/>
      <c r="F51" s="1" t="s">
        <v>764</v>
      </c>
      <c r="G51" s="1" t="s">
        <v>2084</v>
      </c>
      <c r="H51" s="25" t="s">
        <v>2564</v>
      </c>
      <c r="I51" s="32" t="s">
        <v>2719</v>
      </c>
      <c r="J51" s="1" t="s">
        <v>2457</v>
      </c>
      <c r="K51" s="1" t="s">
        <v>2473</v>
      </c>
      <c r="L51" s="6" t="s">
        <v>2471</v>
      </c>
      <c r="M51" s="6"/>
      <c r="N51" s="6"/>
      <c r="O51" s="6"/>
      <c r="P51" s="6"/>
      <c r="Q51" s="6"/>
      <c r="R51" s="41">
        <f t="shared" si="6"/>
        <v>76.7</v>
      </c>
      <c r="S51" s="82">
        <f t="shared" si="7"/>
        <v>65.2</v>
      </c>
      <c r="T51" s="76" t="s">
        <v>2053</v>
      </c>
      <c r="U51" s="120">
        <f t="shared" si="8"/>
        <v>88.2</v>
      </c>
      <c r="V51" s="78">
        <v>43101</v>
      </c>
      <c r="W51" s="78">
        <v>401768</v>
      </c>
      <c r="X51" s="128"/>
      <c r="AA51" s="45">
        <v>22</v>
      </c>
      <c r="AB51" s="17"/>
    </row>
    <row r="52" spans="1:28" ht="89.25" hidden="1">
      <c r="A52" s="16" t="s">
        <v>1434</v>
      </c>
      <c r="B52" s="16" t="s">
        <v>1435</v>
      </c>
      <c r="C52" s="19" t="s">
        <v>327</v>
      </c>
      <c r="D52" s="7" t="s">
        <v>855</v>
      </c>
      <c r="E52" s="17"/>
      <c r="F52" s="1" t="s">
        <v>1444</v>
      </c>
      <c r="G52" s="1" t="s">
        <v>2085</v>
      </c>
      <c r="H52" s="1" t="s">
        <v>1374</v>
      </c>
      <c r="I52" s="1" t="s">
        <v>2086</v>
      </c>
      <c r="J52" s="122" t="s">
        <v>2476</v>
      </c>
      <c r="K52" s="122" t="s">
        <v>2475</v>
      </c>
      <c r="L52" s="6" t="s">
        <v>2471</v>
      </c>
      <c r="M52" s="65">
        <v>15</v>
      </c>
      <c r="N52" s="65" t="s">
        <v>2438</v>
      </c>
      <c r="O52" s="72" t="s">
        <v>2481</v>
      </c>
      <c r="P52" s="65" t="s">
        <v>2438</v>
      </c>
      <c r="Q52" s="65"/>
      <c r="R52" s="41">
        <f t="shared" si="6"/>
        <v>83.7</v>
      </c>
      <c r="S52" s="82">
        <f t="shared" si="7"/>
        <v>71.099999999999994</v>
      </c>
      <c r="T52" s="76" t="s">
        <v>2053</v>
      </c>
      <c r="U52" s="120">
        <f t="shared" si="8"/>
        <v>96.3</v>
      </c>
      <c r="V52" s="78">
        <v>43101</v>
      </c>
      <c r="W52" s="78">
        <v>401768</v>
      </c>
      <c r="X52" s="128"/>
      <c r="AA52" s="45">
        <v>24</v>
      </c>
      <c r="AB52" s="17"/>
    </row>
    <row r="53" spans="1:28" ht="38.25" hidden="1">
      <c r="A53" s="16" t="s">
        <v>1434</v>
      </c>
      <c r="B53" s="16" t="s">
        <v>1435</v>
      </c>
      <c r="C53" s="19" t="s">
        <v>327</v>
      </c>
      <c r="D53" s="7" t="s">
        <v>856</v>
      </c>
      <c r="E53" s="17"/>
      <c r="F53" s="1" t="s">
        <v>1452</v>
      </c>
      <c r="G53" s="1" t="s">
        <v>1509</v>
      </c>
      <c r="H53" s="25"/>
      <c r="I53" s="32"/>
      <c r="J53" s="124" t="s">
        <v>2469</v>
      </c>
      <c r="K53" s="124" t="s">
        <v>2472</v>
      </c>
      <c r="L53" s="6" t="s">
        <v>2471</v>
      </c>
      <c r="M53" s="65">
        <v>15</v>
      </c>
      <c r="N53" s="65" t="s">
        <v>2438</v>
      </c>
      <c r="O53" s="72" t="s">
        <v>2481</v>
      </c>
      <c r="P53" s="65" t="s">
        <v>2438</v>
      </c>
      <c r="Q53" s="65"/>
      <c r="R53" s="41">
        <f t="shared" si="6"/>
        <v>83.7</v>
      </c>
      <c r="S53" s="82">
        <f t="shared" si="7"/>
        <v>71.099999999999994</v>
      </c>
      <c r="T53" s="76" t="s">
        <v>2053</v>
      </c>
      <c r="U53" s="120">
        <f t="shared" si="8"/>
        <v>96.3</v>
      </c>
      <c r="V53" s="78">
        <v>43101</v>
      </c>
      <c r="W53" s="78">
        <v>401768</v>
      </c>
      <c r="X53" s="128"/>
      <c r="AA53" s="45">
        <v>24</v>
      </c>
      <c r="AB53" s="17"/>
    </row>
    <row r="54" spans="1:28" ht="51" hidden="1">
      <c r="A54" s="16" t="s">
        <v>1431</v>
      </c>
      <c r="B54" s="16" t="s">
        <v>1433</v>
      </c>
      <c r="C54" s="15" t="s">
        <v>328</v>
      </c>
      <c r="D54" s="7"/>
      <c r="E54" s="17"/>
      <c r="F54" s="28" t="s">
        <v>711</v>
      </c>
      <c r="G54" s="28" t="s">
        <v>1510</v>
      </c>
      <c r="H54" s="1" t="s">
        <v>434</v>
      </c>
      <c r="I54" s="1" t="s">
        <v>2087</v>
      </c>
      <c r="J54" s="1"/>
      <c r="K54" s="1"/>
      <c r="L54" s="6"/>
      <c r="M54" s="6"/>
      <c r="N54" s="6"/>
      <c r="O54" s="6"/>
      <c r="P54" s="6"/>
      <c r="Q54" s="6"/>
      <c r="R54" s="41"/>
      <c r="S54" s="82"/>
      <c r="T54" s="76"/>
      <c r="U54" s="120"/>
      <c r="V54" s="78">
        <v>43101</v>
      </c>
      <c r="W54" s="78">
        <v>401768</v>
      </c>
      <c r="X54" s="128"/>
      <c r="AA54" s="42"/>
      <c r="AB54" s="17"/>
    </row>
    <row r="55" spans="1:28" ht="25.5" hidden="1">
      <c r="A55" s="16" t="s">
        <v>1434</v>
      </c>
      <c r="B55" s="16" t="s">
        <v>1435</v>
      </c>
      <c r="C55" s="13" t="s">
        <v>328</v>
      </c>
      <c r="D55" s="7" t="s">
        <v>857</v>
      </c>
      <c r="E55" s="17"/>
      <c r="F55" s="1" t="s">
        <v>1623</v>
      </c>
      <c r="G55" s="1" t="s">
        <v>1511</v>
      </c>
      <c r="H55" s="1" t="s">
        <v>435</v>
      </c>
      <c r="I55" s="1" t="s">
        <v>2088</v>
      </c>
      <c r="J55" s="32" t="s">
        <v>2469</v>
      </c>
      <c r="K55" s="32" t="s">
        <v>2472</v>
      </c>
      <c r="L55" s="6" t="s">
        <v>2471</v>
      </c>
      <c r="M55" s="23"/>
      <c r="N55" s="23"/>
      <c r="O55" s="23"/>
      <c r="P55" s="23"/>
      <c r="Q55" s="23"/>
      <c r="R55" s="41">
        <f t="shared" ref="R55:R61" si="9">ROUND(AA55*$Z$3,1)</f>
        <v>19.2</v>
      </c>
      <c r="S55" s="82">
        <f t="shared" ref="S55:S61" si="10">ROUND(R55*0.85,1)</f>
        <v>16.3</v>
      </c>
      <c r="T55" s="76" t="s">
        <v>2053</v>
      </c>
      <c r="U55" s="120">
        <f t="shared" ref="U55:U61" si="11">ROUND(R55*1.15,1)</f>
        <v>22.1</v>
      </c>
      <c r="V55" s="78">
        <v>43101</v>
      </c>
      <c r="W55" s="78">
        <v>401768</v>
      </c>
      <c r="X55" s="128"/>
      <c r="AA55" s="42">
        <v>5.5</v>
      </c>
      <c r="AB55" s="17"/>
    </row>
    <row r="56" spans="1:28" ht="25.5" hidden="1">
      <c r="A56" s="16" t="s">
        <v>1434</v>
      </c>
      <c r="B56" s="16" t="s">
        <v>1435</v>
      </c>
      <c r="C56" s="13" t="s">
        <v>328</v>
      </c>
      <c r="D56" s="7" t="s">
        <v>858</v>
      </c>
      <c r="E56" s="17"/>
      <c r="F56" s="1" t="s">
        <v>36</v>
      </c>
      <c r="G56" s="1" t="s">
        <v>1512</v>
      </c>
      <c r="H56" s="1" t="s">
        <v>1986</v>
      </c>
      <c r="I56" s="1" t="s">
        <v>1973</v>
      </c>
      <c r="J56" s="32" t="s">
        <v>2469</v>
      </c>
      <c r="K56" s="32" t="s">
        <v>2472</v>
      </c>
      <c r="L56" s="6" t="s">
        <v>2471</v>
      </c>
      <c r="M56" s="6"/>
      <c r="N56" s="6"/>
      <c r="O56" s="6"/>
      <c r="P56" s="6"/>
      <c r="Q56" s="6"/>
      <c r="R56" s="41">
        <f t="shared" si="9"/>
        <v>156.9</v>
      </c>
      <c r="S56" s="82">
        <f t="shared" si="10"/>
        <v>133.4</v>
      </c>
      <c r="T56" s="76" t="s">
        <v>2053</v>
      </c>
      <c r="U56" s="120">
        <f t="shared" si="11"/>
        <v>180.4</v>
      </c>
      <c r="V56" s="78">
        <v>43101</v>
      </c>
      <c r="W56" s="78">
        <v>401768</v>
      </c>
      <c r="X56" s="128"/>
      <c r="AA56" s="42">
        <v>45</v>
      </c>
      <c r="AB56" s="17"/>
    </row>
    <row r="57" spans="1:28" ht="25.5" hidden="1">
      <c r="A57" s="16" t="s">
        <v>1434</v>
      </c>
      <c r="B57" s="16" t="s">
        <v>1435</v>
      </c>
      <c r="C57" s="13" t="s">
        <v>328</v>
      </c>
      <c r="D57" s="7" t="s">
        <v>859</v>
      </c>
      <c r="E57" s="17"/>
      <c r="F57" s="1" t="s">
        <v>436</v>
      </c>
      <c r="G57" s="1" t="s">
        <v>1513</v>
      </c>
      <c r="H57" s="1" t="s">
        <v>667</v>
      </c>
      <c r="I57" s="1" t="s">
        <v>1514</v>
      </c>
      <c r="J57" s="32" t="s">
        <v>2469</v>
      </c>
      <c r="K57" s="32" t="s">
        <v>2472</v>
      </c>
      <c r="L57" s="6" t="s">
        <v>2471</v>
      </c>
      <c r="M57" s="6"/>
      <c r="N57" s="6"/>
      <c r="O57" s="6"/>
      <c r="P57" s="6"/>
      <c r="Q57" s="6"/>
      <c r="R57" s="41">
        <f t="shared" si="9"/>
        <v>122</v>
      </c>
      <c r="S57" s="82">
        <f t="shared" si="10"/>
        <v>103.7</v>
      </c>
      <c r="T57" s="76" t="s">
        <v>2053</v>
      </c>
      <c r="U57" s="120">
        <f t="shared" si="11"/>
        <v>140.30000000000001</v>
      </c>
      <c r="V57" s="78">
        <v>43101</v>
      </c>
      <c r="W57" s="78">
        <v>401768</v>
      </c>
      <c r="X57" s="128"/>
      <c r="AA57" s="42">
        <v>35</v>
      </c>
      <c r="AB57" s="17"/>
    </row>
    <row r="58" spans="1:28" ht="25.5" hidden="1">
      <c r="A58" s="16" t="s">
        <v>1434</v>
      </c>
      <c r="B58" s="16" t="s">
        <v>1435</v>
      </c>
      <c r="C58" s="13" t="s">
        <v>328</v>
      </c>
      <c r="D58" s="7" t="s">
        <v>860</v>
      </c>
      <c r="E58" s="17"/>
      <c r="F58" s="1" t="s">
        <v>437</v>
      </c>
      <c r="G58" s="1" t="s">
        <v>1515</v>
      </c>
      <c r="H58" s="1" t="s">
        <v>435</v>
      </c>
      <c r="I58" s="1" t="s">
        <v>2088</v>
      </c>
      <c r="J58" s="32" t="s">
        <v>2469</v>
      </c>
      <c r="K58" s="32" t="s">
        <v>2472</v>
      </c>
      <c r="L58" s="6" t="s">
        <v>2471</v>
      </c>
      <c r="M58" s="6"/>
      <c r="N58" s="6"/>
      <c r="O58" s="6"/>
      <c r="P58" s="6"/>
      <c r="Q58" s="6"/>
      <c r="R58" s="41">
        <f t="shared" si="9"/>
        <v>156.9</v>
      </c>
      <c r="S58" s="82">
        <f t="shared" si="10"/>
        <v>133.4</v>
      </c>
      <c r="T58" s="76" t="s">
        <v>2053</v>
      </c>
      <c r="U58" s="120">
        <f t="shared" si="11"/>
        <v>180.4</v>
      </c>
      <c r="V58" s="78">
        <v>43101</v>
      </c>
      <c r="W58" s="78">
        <v>401768</v>
      </c>
      <c r="X58" s="128"/>
      <c r="AA58" s="42">
        <v>45</v>
      </c>
      <c r="AB58" s="17"/>
    </row>
    <row r="59" spans="1:28" ht="25.5" hidden="1">
      <c r="A59" s="16" t="s">
        <v>1434</v>
      </c>
      <c r="B59" s="16" t="s">
        <v>1435</v>
      </c>
      <c r="C59" s="13" t="s">
        <v>328</v>
      </c>
      <c r="D59" s="7" t="s">
        <v>861</v>
      </c>
      <c r="E59" s="17"/>
      <c r="F59" s="1" t="s">
        <v>14</v>
      </c>
      <c r="G59" s="1" t="s">
        <v>1516</v>
      </c>
      <c r="H59" s="1"/>
      <c r="I59" s="1"/>
      <c r="J59" s="32" t="s">
        <v>2469</v>
      </c>
      <c r="K59" s="32" t="s">
        <v>2472</v>
      </c>
      <c r="L59" s="6" t="s">
        <v>2471</v>
      </c>
      <c r="M59" s="6"/>
      <c r="N59" s="6"/>
      <c r="O59" s="6"/>
      <c r="P59" s="6"/>
      <c r="Q59" s="6"/>
      <c r="R59" s="41">
        <f t="shared" si="9"/>
        <v>55.8</v>
      </c>
      <c r="S59" s="82">
        <f t="shared" si="10"/>
        <v>47.4</v>
      </c>
      <c r="T59" s="76" t="s">
        <v>2053</v>
      </c>
      <c r="U59" s="120">
        <f t="shared" si="11"/>
        <v>64.2</v>
      </c>
      <c r="V59" s="78">
        <v>43101</v>
      </c>
      <c r="W59" s="78">
        <v>401768</v>
      </c>
      <c r="X59" s="128"/>
      <c r="AA59" s="42">
        <v>16</v>
      </c>
      <c r="AB59" s="17"/>
    </row>
    <row r="60" spans="1:28" ht="25.5" hidden="1">
      <c r="A60" s="16" t="s">
        <v>1434</v>
      </c>
      <c r="B60" s="16" t="s">
        <v>1435</v>
      </c>
      <c r="C60" s="13" t="s">
        <v>328</v>
      </c>
      <c r="D60" s="7" t="s">
        <v>862</v>
      </c>
      <c r="E60" s="17"/>
      <c r="F60" s="1" t="s">
        <v>37</v>
      </c>
      <c r="G60" s="1" t="s">
        <v>1517</v>
      </c>
      <c r="H60" s="25"/>
      <c r="I60" s="32"/>
      <c r="J60" s="32" t="s">
        <v>2469</v>
      </c>
      <c r="K60" s="32" t="s">
        <v>2472</v>
      </c>
      <c r="L60" s="6" t="s">
        <v>2471</v>
      </c>
      <c r="M60" s="6"/>
      <c r="N60" s="6"/>
      <c r="O60" s="6"/>
      <c r="P60" s="6"/>
      <c r="Q60" s="6"/>
      <c r="R60" s="41">
        <f t="shared" si="9"/>
        <v>34.9</v>
      </c>
      <c r="S60" s="82">
        <f t="shared" si="10"/>
        <v>29.7</v>
      </c>
      <c r="T60" s="76" t="s">
        <v>2053</v>
      </c>
      <c r="U60" s="120">
        <f t="shared" si="11"/>
        <v>40.1</v>
      </c>
      <c r="V60" s="78">
        <v>43101</v>
      </c>
      <c r="W60" s="78">
        <v>401768</v>
      </c>
      <c r="X60" s="128"/>
      <c r="AA60" s="42">
        <v>10</v>
      </c>
      <c r="AB60" s="17"/>
    </row>
    <row r="61" spans="1:28" ht="114.75" hidden="1">
      <c r="A61" s="16" t="s">
        <v>1434</v>
      </c>
      <c r="B61" s="16" t="s">
        <v>1435</v>
      </c>
      <c r="C61" s="13" t="s">
        <v>328</v>
      </c>
      <c r="D61" s="7" t="s">
        <v>863</v>
      </c>
      <c r="E61" s="17"/>
      <c r="F61" s="25" t="s">
        <v>712</v>
      </c>
      <c r="G61" s="32" t="s">
        <v>1518</v>
      </c>
      <c r="H61" s="1" t="s">
        <v>1449</v>
      </c>
      <c r="I61" s="1" t="s">
        <v>2089</v>
      </c>
      <c r="J61" s="1" t="s">
        <v>2476</v>
      </c>
      <c r="K61" s="1" t="s">
        <v>2475</v>
      </c>
      <c r="L61" s="6" t="s">
        <v>2471</v>
      </c>
      <c r="M61" s="6"/>
      <c r="N61" s="6"/>
      <c r="O61" s="6"/>
      <c r="P61" s="6"/>
      <c r="Q61" s="6"/>
      <c r="R61" s="41">
        <f t="shared" si="9"/>
        <v>394</v>
      </c>
      <c r="S61" s="82">
        <f t="shared" si="10"/>
        <v>334.9</v>
      </c>
      <c r="T61" s="76" t="s">
        <v>2053</v>
      </c>
      <c r="U61" s="120">
        <f t="shared" si="11"/>
        <v>453.1</v>
      </c>
      <c r="V61" s="78">
        <v>43101</v>
      </c>
      <c r="W61" s="78">
        <v>401768</v>
      </c>
      <c r="X61" s="128"/>
      <c r="AA61" s="43">
        <v>113</v>
      </c>
      <c r="AB61" s="17"/>
    </row>
    <row r="62" spans="1:28" ht="30" hidden="1">
      <c r="A62" s="16" t="s">
        <v>1431</v>
      </c>
      <c r="B62" s="16" t="s">
        <v>1433</v>
      </c>
      <c r="C62" s="15" t="s">
        <v>329</v>
      </c>
      <c r="D62" s="7"/>
      <c r="E62" s="22"/>
      <c r="F62" s="28" t="s">
        <v>713</v>
      </c>
      <c r="G62" s="28" t="s">
        <v>1519</v>
      </c>
      <c r="H62" s="3"/>
      <c r="I62" s="3"/>
      <c r="J62" s="3"/>
      <c r="K62" s="3"/>
      <c r="L62" s="6"/>
      <c r="M62" s="6"/>
      <c r="N62" s="6"/>
      <c r="O62" s="6"/>
      <c r="P62" s="6"/>
      <c r="Q62" s="6"/>
      <c r="R62" s="41"/>
      <c r="S62" s="82"/>
      <c r="T62" s="76"/>
      <c r="U62" s="120"/>
      <c r="V62" s="78">
        <v>43101</v>
      </c>
      <c r="W62" s="78">
        <v>401768</v>
      </c>
      <c r="X62" s="128"/>
      <c r="AA62" s="42"/>
      <c r="AB62" s="22"/>
    </row>
    <row r="63" spans="1:28" ht="76.5" hidden="1">
      <c r="A63" s="16" t="s">
        <v>1434</v>
      </c>
      <c r="B63" s="16" t="s">
        <v>1435</v>
      </c>
      <c r="C63" s="13" t="s">
        <v>329</v>
      </c>
      <c r="D63" s="7" t="s">
        <v>864</v>
      </c>
      <c r="E63" s="17"/>
      <c r="F63" s="1" t="s">
        <v>1453</v>
      </c>
      <c r="G63" s="1" t="s">
        <v>1520</v>
      </c>
      <c r="H63" s="3" t="s">
        <v>2565</v>
      </c>
      <c r="I63" s="3" t="s">
        <v>2720</v>
      </c>
      <c r="J63" s="122" t="s">
        <v>2457</v>
      </c>
      <c r="K63" s="122" t="s">
        <v>2473</v>
      </c>
      <c r="L63" s="6" t="s">
        <v>2471</v>
      </c>
      <c r="M63" s="65">
        <v>5</v>
      </c>
      <c r="N63" s="65" t="s">
        <v>2438</v>
      </c>
      <c r="O63" s="72" t="s">
        <v>2481</v>
      </c>
      <c r="P63" s="65" t="s">
        <v>2438</v>
      </c>
      <c r="Q63" s="65"/>
      <c r="R63" s="41">
        <f>ROUND(AA63*$Z$3,1)</f>
        <v>36.6</v>
      </c>
      <c r="S63" s="82">
        <f>ROUND(R63*0.85,1)</f>
        <v>31.1</v>
      </c>
      <c r="T63" s="76" t="s">
        <v>2053</v>
      </c>
      <c r="U63" s="120">
        <f>ROUND(R63*1.15,1)</f>
        <v>42.1</v>
      </c>
      <c r="V63" s="78">
        <v>43101</v>
      </c>
      <c r="W63" s="78">
        <v>401768</v>
      </c>
      <c r="X63" s="128"/>
      <c r="AA63" s="42">
        <v>10.5</v>
      </c>
      <c r="AB63" s="17"/>
    </row>
    <row r="64" spans="1:28" ht="51" hidden="1">
      <c r="A64" s="16" t="s">
        <v>1431</v>
      </c>
      <c r="B64" s="16" t="s">
        <v>1433</v>
      </c>
      <c r="C64" s="15" t="s">
        <v>330</v>
      </c>
      <c r="D64" s="7"/>
      <c r="E64" s="17"/>
      <c r="F64" s="28" t="s">
        <v>15</v>
      </c>
      <c r="G64" s="28" t="s">
        <v>1521</v>
      </c>
      <c r="H64" s="3" t="s">
        <v>2552</v>
      </c>
      <c r="I64" s="74" t="s">
        <v>2645</v>
      </c>
      <c r="J64" s="1"/>
      <c r="K64" s="1"/>
      <c r="L64" s="6"/>
      <c r="M64" s="6"/>
      <c r="N64" s="6"/>
      <c r="O64" s="6"/>
      <c r="P64" s="6"/>
      <c r="Q64" s="6"/>
      <c r="R64" s="41"/>
      <c r="S64" s="82"/>
      <c r="T64" s="76"/>
      <c r="U64" s="120"/>
      <c r="V64" s="78">
        <v>43101</v>
      </c>
      <c r="W64" s="78">
        <v>401768</v>
      </c>
      <c r="X64" s="128"/>
      <c r="AA64" s="42"/>
      <c r="AB64" s="17"/>
    </row>
    <row r="65" spans="1:28" ht="178.5" hidden="1">
      <c r="A65" s="16" t="s">
        <v>1434</v>
      </c>
      <c r="B65" s="16" t="s">
        <v>1435</v>
      </c>
      <c r="C65" s="13" t="s">
        <v>330</v>
      </c>
      <c r="D65" s="7" t="s">
        <v>865</v>
      </c>
      <c r="E65" s="17"/>
      <c r="F65" s="25" t="s">
        <v>16</v>
      </c>
      <c r="G65" s="32" t="s">
        <v>1522</v>
      </c>
      <c r="H65" s="1" t="s">
        <v>1450</v>
      </c>
      <c r="I65" s="1" t="s">
        <v>2090</v>
      </c>
      <c r="J65" s="32" t="s">
        <v>2469</v>
      </c>
      <c r="K65" s="32" t="s">
        <v>2472</v>
      </c>
      <c r="L65" s="6" t="s">
        <v>2471</v>
      </c>
      <c r="M65" s="6"/>
      <c r="N65" s="6"/>
      <c r="O65" s="6"/>
      <c r="P65" s="6"/>
      <c r="Q65" s="6"/>
      <c r="R65" s="41">
        <f>ROUND(AA65*$Z$3,1)</f>
        <v>38.4</v>
      </c>
      <c r="S65" s="82">
        <f>ROUND(R65*0.85,1)</f>
        <v>32.6</v>
      </c>
      <c r="T65" s="76" t="s">
        <v>2053</v>
      </c>
      <c r="U65" s="120">
        <f>ROUND(R65*1.15,1)</f>
        <v>44.2</v>
      </c>
      <c r="V65" s="78">
        <v>43101</v>
      </c>
      <c r="W65" s="78">
        <v>401768</v>
      </c>
      <c r="X65" s="128"/>
      <c r="AA65" s="42">
        <v>11</v>
      </c>
      <c r="AB65" s="17"/>
    </row>
    <row r="66" spans="1:28" ht="25.5" hidden="1">
      <c r="A66" s="16" t="s">
        <v>1434</v>
      </c>
      <c r="B66" s="16" t="s">
        <v>1435</v>
      </c>
      <c r="C66" s="13" t="s">
        <v>330</v>
      </c>
      <c r="D66" s="7" t="s">
        <v>866</v>
      </c>
      <c r="E66" s="17"/>
      <c r="F66" s="25" t="s">
        <v>17</v>
      </c>
      <c r="G66" s="32" t="s">
        <v>2091</v>
      </c>
      <c r="H66" s="25"/>
      <c r="I66" s="32"/>
      <c r="J66" s="32" t="s">
        <v>2469</v>
      </c>
      <c r="K66" s="32" t="s">
        <v>2472</v>
      </c>
      <c r="L66" s="6" t="s">
        <v>2471</v>
      </c>
      <c r="M66" s="65"/>
      <c r="N66" s="65"/>
      <c r="O66" s="65"/>
      <c r="P66" s="65"/>
      <c r="Q66" s="65"/>
      <c r="R66" s="41">
        <f>ROUND(AA66*$Z$3,1)</f>
        <v>76.7</v>
      </c>
      <c r="S66" s="82">
        <f>ROUND(R66*0.85,1)</f>
        <v>65.2</v>
      </c>
      <c r="T66" s="76" t="s">
        <v>2053</v>
      </c>
      <c r="U66" s="120">
        <f>ROUND(R66*1.15,1)</f>
        <v>88.2</v>
      </c>
      <c r="V66" s="78">
        <v>43101</v>
      </c>
      <c r="W66" s="78">
        <v>401768</v>
      </c>
      <c r="X66" s="128"/>
      <c r="AA66" s="42">
        <v>22</v>
      </c>
      <c r="AB66" s="17"/>
    </row>
    <row r="67" spans="1:28" ht="102" hidden="1">
      <c r="A67" s="16" t="s">
        <v>1434</v>
      </c>
      <c r="B67" s="16" t="s">
        <v>1435</v>
      </c>
      <c r="C67" s="13" t="s">
        <v>330</v>
      </c>
      <c r="D67" s="7" t="s">
        <v>867</v>
      </c>
      <c r="E67" s="17"/>
      <c r="F67" s="25" t="s">
        <v>1454</v>
      </c>
      <c r="G67" s="32" t="s">
        <v>2092</v>
      </c>
      <c r="H67" s="1" t="s">
        <v>2511</v>
      </c>
      <c r="I67" s="110" t="s">
        <v>2575</v>
      </c>
      <c r="J67" s="125" t="s">
        <v>2457</v>
      </c>
      <c r="K67" s="122" t="s">
        <v>2473</v>
      </c>
      <c r="L67" s="6" t="s">
        <v>2471</v>
      </c>
      <c r="M67" s="65">
        <v>15</v>
      </c>
      <c r="N67" s="65" t="s">
        <v>2438</v>
      </c>
      <c r="O67" s="72" t="s">
        <v>2481</v>
      </c>
      <c r="P67" s="65" t="s">
        <v>2438</v>
      </c>
      <c r="Q67" s="65"/>
      <c r="R67" s="41">
        <f>ROUND(AA67*$Z$3,1)</f>
        <v>83.7</v>
      </c>
      <c r="S67" s="82">
        <f>ROUND(R67*0.85,1)</f>
        <v>71.099999999999994</v>
      </c>
      <c r="T67" s="76" t="s">
        <v>2053</v>
      </c>
      <c r="U67" s="120">
        <f>ROUND(R67*1.15,1)</f>
        <v>96.3</v>
      </c>
      <c r="V67" s="78">
        <v>43101</v>
      </c>
      <c r="W67" s="78">
        <v>401768</v>
      </c>
      <c r="X67" s="128"/>
      <c r="AA67" s="42">
        <v>24</v>
      </c>
      <c r="AB67" s="17"/>
    </row>
    <row r="68" spans="1:28" ht="30" hidden="1">
      <c r="A68" s="100" t="s">
        <v>1431</v>
      </c>
      <c r="B68" s="100" t="s">
        <v>1433</v>
      </c>
      <c r="C68" s="95" t="s">
        <v>663</v>
      </c>
      <c r="D68" s="101"/>
      <c r="E68" s="17"/>
      <c r="F68" s="97" t="s">
        <v>18</v>
      </c>
      <c r="G68" s="97" t="s">
        <v>2093</v>
      </c>
      <c r="H68" s="98"/>
      <c r="I68" s="99"/>
      <c r="J68" s="32"/>
      <c r="K68" s="32"/>
      <c r="L68" s="6"/>
      <c r="M68" s="6"/>
      <c r="N68" s="6"/>
      <c r="O68" s="6"/>
      <c r="P68" s="6"/>
      <c r="Q68" s="6"/>
      <c r="R68" s="41"/>
      <c r="S68" s="82"/>
      <c r="T68" s="76"/>
      <c r="U68" s="120"/>
      <c r="V68" s="78">
        <v>43101</v>
      </c>
      <c r="W68" s="78">
        <v>401768</v>
      </c>
      <c r="X68" s="128"/>
      <c r="AA68" s="42"/>
      <c r="AB68" s="17"/>
    </row>
    <row r="69" spans="1:28" ht="51" hidden="1">
      <c r="A69" s="16" t="s">
        <v>1434</v>
      </c>
      <c r="B69" s="16" t="s">
        <v>1435</v>
      </c>
      <c r="C69" s="13" t="s">
        <v>663</v>
      </c>
      <c r="D69" s="7" t="s">
        <v>868</v>
      </c>
      <c r="E69" s="17"/>
      <c r="F69" s="25" t="s">
        <v>39</v>
      </c>
      <c r="G69" s="32" t="s">
        <v>1523</v>
      </c>
      <c r="H69" s="25" t="s">
        <v>2027</v>
      </c>
      <c r="I69" s="32" t="s">
        <v>2094</v>
      </c>
      <c r="J69" s="124" t="s">
        <v>2469</v>
      </c>
      <c r="K69" s="124" t="s">
        <v>2472</v>
      </c>
      <c r="L69" s="6" t="s">
        <v>2471</v>
      </c>
      <c r="M69" s="65">
        <v>3</v>
      </c>
      <c r="N69" s="65" t="s">
        <v>2439</v>
      </c>
      <c r="O69" s="5" t="s">
        <v>2478</v>
      </c>
      <c r="P69" s="73" t="s">
        <v>2485</v>
      </c>
      <c r="Q69" s="73"/>
      <c r="R69" s="41">
        <f t="shared" ref="R69:R77" si="12">ROUND(AA69*$Z$3,1)</f>
        <v>38.4</v>
      </c>
      <c r="S69" s="82">
        <f t="shared" ref="S69:S77" si="13">ROUND(R69*0.85,1)</f>
        <v>32.6</v>
      </c>
      <c r="T69" s="76" t="s">
        <v>2053</v>
      </c>
      <c r="U69" s="120">
        <f t="shared" ref="U69:U77" si="14">ROUND(R69*1.15,1)</f>
        <v>44.2</v>
      </c>
      <c r="V69" s="78">
        <v>43101</v>
      </c>
      <c r="W69" s="78">
        <v>401768</v>
      </c>
      <c r="X69" s="128"/>
      <c r="AA69" s="42">
        <v>11</v>
      </c>
      <c r="AB69" s="17"/>
    </row>
    <row r="70" spans="1:28" ht="38.25" hidden="1">
      <c r="A70" s="16" t="s">
        <v>1434</v>
      </c>
      <c r="B70" s="16" t="s">
        <v>1435</v>
      </c>
      <c r="C70" s="13" t="s">
        <v>663</v>
      </c>
      <c r="D70" s="7" t="s">
        <v>869</v>
      </c>
      <c r="E70" s="17"/>
      <c r="F70" s="1" t="s">
        <v>20</v>
      </c>
      <c r="G70" s="1" t="s">
        <v>2095</v>
      </c>
      <c r="H70" s="25" t="s">
        <v>52</v>
      </c>
      <c r="I70" s="32" t="s">
        <v>2096</v>
      </c>
      <c r="J70" s="32" t="s">
        <v>2469</v>
      </c>
      <c r="K70" s="32" t="s">
        <v>2472</v>
      </c>
      <c r="L70" s="6" t="s">
        <v>2471</v>
      </c>
      <c r="M70" s="65"/>
      <c r="N70" s="65"/>
      <c r="O70" s="65"/>
      <c r="P70" s="65"/>
      <c r="Q70" s="65"/>
      <c r="R70" s="41">
        <f t="shared" si="12"/>
        <v>101.1</v>
      </c>
      <c r="S70" s="82">
        <f t="shared" si="13"/>
        <v>85.9</v>
      </c>
      <c r="T70" s="76" t="s">
        <v>2053</v>
      </c>
      <c r="U70" s="120">
        <f t="shared" si="14"/>
        <v>116.3</v>
      </c>
      <c r="V70" s="78">
        <v>43101</v>
      </c>
      <c r="W70" s="78">
        <v>401768</v>
      </c>
      <c r="X70" s="128"/>
      <c r="AA70" s="42">
        <v>29</v>
      </c>
      <c r="AB70" s="17"/>
    </row>
    <row r="71" spans="1:28" ht="63.75" hidden="1">
      <c r="A71" s="16" t="s">
        <v>1434</v>
      </c>
      <c r="B71" s="16" t="s">
        <v>1435</v>
      </c>
      <c r="C71" s="13" t="s">
        <v>663</v>
      </c>
      <c r="D71" s="7" t="s">
        <v>870</v>
      </c>
      <c r="E71" s="17"/>
      <c r="F71" s="1" t="s">
        <v>40</v>
      </c>
      <c r="G71" s="1" t="s">
        <v>2097</v>
      </c>
      <c r="H71" s="25" t="s">
        <v>19</v>
      </c>
      <c r="I71" s="32" t="s">
        <v>1524</v>
      </c>
      <c r="J71" s="32" t="s">
        <v>2469</v>
      </c>
      <c r="K71" s="32" t="s">
        <v>2472</v>
      </c>
      <c r="L71" s="6" t="s">
        <v>2471</v>
      </c>
      <c r="M71" s="65"/>
      <c r="N71" s="65"/>
      <c r="O71" s="65"/>
      <c r="P71" s="65"/>
      <c r="Q71" s="65"/>
      <c r="R71" s="41">
        <f t="shared" si="12"/>
        <v>216.2</v>
      </c>
      <c r="S71" s="82">
        <f t="shared" si="13"/>
        <v>183.8</v>
      </c>
      <c r="T71" s="76" t="s">
        <v>2053</v>
      </c>
      <c r="U71" s="120">
        <f t="shared" si="14"/>
        <v>248.6</v>
      </c>
      <c r="V71" s="78">
        <v>43101</v>
      </c>
      <c r="W71" s="78">
        <v>401768</v>
      </c>
      <c r="X71" s="128"/>
      <c r="AA71" s="42">
        <v>62</v>
      </c>
      <c r="AB71" s="17"/>
    </row>
    <row r="72" spans="1:28" ht="51" hidden="1">
      <c r="A72" s="16" t="s">
        <v>1434</v>
      </c>
      <c r="B72" s="16" t="s">
        <v>1435</v>
      </c>
      <c r="C72" s="13" t="s">
        <v>663</v>
      </c>
      <c r="D72" s="7" t="s">
        <v>871</v>
      </c>
      <c r="E72" s="17"/>
      <c r="F72" s="1" t="s">
        <v>41</v>
      </c>
      <c r="G72" s="1" t="s">
        <v>1525</v>
      </c>
      <c r="H72" s="25" t="s">
        <v>1624</v>
      </c>
      <c r="I72" s="32" t="s">
        <v>2098</v>
      </c>
      <c r="J72" s="124" t="s">
        <v>2469</v>
      </c>
      <c r="K72" s="124" t="s">
        <v>2472</v>
      </c>
      <c r="L72" s="6" t="s">
        <v>2471</v>
      </c>
      <c r="M72" s="65">
        <v>3</v>
      </c>
      <c r="N72" s="65" t="s">
        <v>2439</v>
      </c>
      <c r="O72" s="5" t="s">
        <v>2478</v>
      </c>
      <c r="P72" s="73" t="s">
        <v>2485</v>
      </c>
      <c r="Q72" s="73"/>
      <c r="R72" s="41">
        <f t="shared" si="12"/>
        <v>15.7</v>
      </c>
      <c r="S72" s="82">
        <f t="shared" si="13"/>
        <v>13.3</v>
      </c>
      <c r="T72" s="76" t="s">
        <v>2053</v>
      </c>
      <c r="U72" s="120">
        <f t="shared" si="14"/>
        <v>18.100000000000001</v>
      </c>
      <c r="V72" s="78">
        <v>43101</v>
      </c>
      <c r="W72" s="78">
        <v>401768</v>
      </c>
      <c r="X72" s="128"/>
      <c r="AA72" s="42">
        <v>4.5</v>
      </c>
      <c r="AB72" s="17"/>
    </row>
    <row r="73" spans="1:28" ht="25.5" hidden="1">
      <c r="A73" s="16" t="s">
        <v>1434</v>
      </c>
      <c r="B73" s="16" t="s">
        <v>1435</v>
      </c>
      <c r="C73" s="13" t="s">
        <v>663</v>
      </c>
      <c r="D73" s="7" t="s">
        <v>872</v>
      </c>
      <c r="E73" s="17"/>
      <c r="F73" s="1" t="s">
        <v>21</v>
      </c>
      <c r="G73" s="1" t="s">
        <v>21</v>
      </c>
      <c r="H73" s="25" t="s">
        <v>19</v>
      </c>
      <c r="I73" s="32" t="s">
        <v>1526</v>
      </c>
      <c r="J73" s="32" t="s">
        <v>2469</v>
      </c>
      <c r="K73" s="32" t="s">
        <v>2472</v>
      </c>
      <c r="L73" s="6" t="s">
        <v>2471</v>
      </c>
      <c r="M73" s="6"/>
      <c r="N73" s="6"/>
      <c r="O73" s="6"/>
      <c r="P73" s="6"/>
      <c r="Q73" s="6"/>
      <c r="R73" s="41">
        <f t="shared" si="12"/>
        <v>59.3</v>
      </c>
      <c r="S73" s="82">
        <f t="shared" si="13"/>
        <v>50.4</v>
      </c>
      <c r="T73" s="76" t="s">
        <v>2053</v>
      </c>
      <c r="U73" s="120">
        <f t="shared" si="14"/>
        <v>68.2</v>
      </c>
      <c r="V73" s="78">
        <v>43101</v>
      </c>
      <c r="W73" s="78">
        <v>401768</v>
      </c>
      <c r="X73" s="128"/>
      <c r="AA73" s="42">
        <v>17</v>
      </c>
      <c r="AB73" s="17"/>
    </row>
    <row r="74" spans="1:28" ht="25.5" hidden="1">
      <c r="A74" s="16" t="s">
        <v>1434</v>
      </c>
      <c r="B74" s="16" t="s">
        <v>1435</v>
      </c>
      <c r="C74" s="13" t="s">
        <v>663</v>
      </c>
      <c r="D74" s="7" t="s">
        <v>873</v>
      </c>
      <c r="E74" s="17"/>
      <c r="F74" s="1" t="s">
        <v>438</v>
      </c>
      <c r="G74" s="1" t="s">
        <v>1527</v>
      </c>
      <c r="H74" s="25" t="s">
        <v>19</v>
      </c>
      <c r="I74" s="32" t="s">
        <v>1526</v>
      </c>
      <c r="J74" s="32" t="s">
        <v>2469</v>
      </c>
      <c r="K74" s="32" t="s">
        <v>2472</v>
      </c>
      <c r="L74" s="6" t="s">
        <v>2471</v>
      </c>
      <c r="M74" s="6"/>
      <c r="N74" s="6"/>
      <c r="O74" s="6"/>
      <c r="P74" s="6"/>
      <c r="Q74" s="6"/>
      <c r="R74" s="41">
        <f t="shared" si="12"/>
        <v>59.3</v>
      </c>
      <c r="S74" s="82">
        <f t="shared" si="13"/>
        <v>50.4</v>
      </c>
      <c r="T74" s="76" t="s">
        <v>2053</v>
      </c>
      <c r="U74" s="120">
        <f t="shared" si="14"/>
        <v>68.2</v>
      </c>
      <c r="V74" s="78">
        <v>43101</v>
      </c>
      <c r="W74" s="78">
        <v>401768</v>
      </c>
      <c r="X74" s="128"/>
      <c r="AA74" s="42">
        <v>17</v>
      </c>
      <c r="AB74" s="17"/>
    </row>
    <row r="75" spans="1:28" ht="25.5" hidden="1">
      <c r="A75" s="16" t="s">
        <v>1434</v>
      </c>
      <c r="B75" s="16" t="s">
        <v>1435</v>
      </c>
      <c r="C75" s="13" t="s">
        <v>663</v>
      </c>
      <c r="D75" s="7" t="s">
        <v>874</v>
      </c>
      <c r="E75" s="17"/>
      <c r="F75" s="1" t="s">
        <v>439</v>
      </c>
      <c r="G75" s="1" t="s">
        <v>1528</v>
      </c>
      <c r="H75" s="25" t="s">
        <v>19</v>
      </c>
      <c r="I75" s="32" t="s">
        <v>1526</v>
      </c>
      <c r="J75" s="32" t="s">
        <v>2469</v>
      </c>
      <c r="K75" s="32" t="s">
        <v>2472</v>
      </c>
      <c r="L75" s="6" t="s">
        <v>2471</v>
      </c>
      <c r="M75" s="6"/>
      <c r="N75" s="6"/>
      <c r="O75" s="6"/>
      <c r="P75" s="6"/>
      <c r="Q75" s="6"/>
      <c r="R75" s="41">
        <f t="shared" si="12"/>
        <v>76.7</v>
      </c>
      <c r="S75" s="82">
        <f t="shared" si="13"/>
        <v>65.2</v>
      </c>
      <c r="T75" s="76" t="s">
        <v>2053</v>
      </c>
      <c r="U75" s="120">
        <f t="shared" si="14"/>
        <v>88.2</v>
      </c>
      <c r="V75" s="78">
        <v>43101</v>
      </c>
      <c r="W75" s="78">
        <v>401768</v>
      </c>
      <c r="X75" s="128"/>
      <c r="AA75" s="42">
        <v>22</v>
      </c>
      <c r="AB75" s="17"/>
    </row>
    <row r="76" spans="1:28" ht="102" hidden="1">
      <c r="A76" s="16" t="s">
        <v>1434</v>
      </c>
      <c r="B76" s="16" t="s">
        <v>1435</v>
      </c>
      <c r="C76" s="13" t="s">
        <v>663</v>
      </c>
      <c r="D76" s="7" t="s">
        <v>875</v>
      </c>
      <c r="E76" s="17"/>
      <c r="F76" s="1" t="s">
        <v>1455</v>
      </c>
      <c r="G76" s="1" t="s">
        <v>2099</v>
      </c>
      <c r="H76" s="1" t="s">
        <v>1376</v>
      </c>
      <c r="I76" s="32" t="s">
        <v>2100</v>
      </c>
      <c r="J76" s="122" t="s">
        <v>2476</v>
      </c>
      <c r="K76" s="122" t="s">
        <v>2475</v>
      </c>
      <c r="L76" s="6" t="s">
        <v>2471</v>
      </c>
      <c r="M76" s="65">
        <v>15</v>
      </c>
      <c r="N76" s="65" t="s">
        <v>2438</v>
      </c>
      <c r="O76" s="72" t="s">
        <v>2481</v>
      </c>
      <c r="P76" s="65" t="s">
        <v>2438</v>
      </c>
      <c r="Q76" s="65"/>
      <c r="R76" s="41">
        <f t="shared" si="12"/>
        <v>92.4</v>
      </c>
      <c r="S76" s="82">
        <f t="shared" si="13"/>
        <v>78.5</v>
      </c>
      <c r="T76" s="76" t="s">
        <v>2053</v>
      </c>
      <c r="U76" s="120">
        <f t="shared" si="14"/>
        <v>106.3</v>
      </c>
      <c r="V76" s="78">
        <v>43101</v>
      </c>
      <c r="W76" s="78">
        <v>401768</v>
      </c>
      <c r="X76" s="128"/>
      <c r="AA76" s="45">
        <v>26.5</v>
      </c>
      <c r="AB76" s="17"/>
    </row>
    <row r="77" spans="1:28" ht="51" hidden="1">
      <c r="A77" s="16" t="s">
        <v>1434</v>
      </c>
      <c r="B77" s="16" t="s">
        <v>1435</v>
      </c>
      <c r="C77" s="13" t="s">
        <v>663</v>
      </c>
      <c r="D77" s="7" t="s">
        <v>876</v>
      </c>
      <c r="E77" s="17"/>
      <c r="F77" s="1" t="s">
        <v>440</v>
      </c>
      <c r="G77" s="1" t="s">
        <v>1529</v>
      </c>
      <c r="H77" s="1" t="s">
        <v>2553</v>
      </c>
      <c r="I77" s="1" t="s">
        <v>2101</v>
      </c>
      <c r="J77" s="32" t="s">
        <v>2469</v>
      </c>
      <c r="K77" s="32" t="s">
        <v>2472</v>
      </c>
      <c r="L77" s="6" t="s">
        <v>2471</v>
      </c>
      <c r="M77" s="65"/>
      <c r="N77" s="65"/>
      <c r="O77" s="65"/>
      <c r="P77" s="65"/>
      <c r="Q77" s="65"/>
      <c r="R77" s="41">
        <f t="shared" si="12"/>
        <v>101.1</v>
      </c>
      <c r="S77" s="82">
        <f t="shared" si="13"/>
        <v>85.9</v>
      </c>
      <c r="T77" s="76" t="s">
        <v>2053</v>
      </c>
      <c r="U77" s="120">
        <f t="shared" si="14"/>
        <v>116.3</v>
      </c>
      <c r="V77" s="78">
        <v>43101</v>
      </c>
      <c r="W77" s="78">
        <v>401768</v>
      </c>
      <c r="X77" s="128"/>
      <c r="AA77" s="42">
        <v>29</v>
      </c>
      <c r="AB77" s="17"/>
    </row>
    <row r="78" spans="1:28" ht="30" hidden="1">
      <c r="A78" s="16" t="s">
        <v>1431</v>
      </c>
      <c r="B78" s="16" t="s">
        <v>1433</v>
      </c>
      <c r="C78" s="15" t="s">
        <v>664</v>
      </c>
      <c r="D78" s="7"/>
      <c r="E78" s="17"/>
      <c r="F78" s="28" t="s">
        <v>2576</v>
      </c>
      <c r="G78" s="28" t="s">
        <v>1530</v>
      </c>
      <c r="H78" s="25"/>
      <c r="I78" s="32"/>
      <c r="J78" s="92"/>
      <c r="K78" s="32"/>
      <c r="L78" s="6"/>
      <c r="M78" s="6"/>
      <c r="N78" s="6"/>
      <c r="O78" s="6"/>
      <c r="P78" s="6"/>
      <c r="Q78" s="6"/>
      <c r="R78" s="41"/>
      <c r="S78" s="82"/>
      <c r="T78" s="76"/>
      <c r="U78" s="120"/>
      <c r="V78" s="78">
        <v>43101</v>
      </c>
      <c r="W78" s="78">
        <v>401768</v>
      </c>
      <c r="X78" s="128"/>
      <c r="AA78" s="42"/>
      <c r="AB78" s="17"/>
    </row>
    <row r="79" spans="1:28" ht="76.5" hidden="1">
      <c r="A79" s="100" t="s">
        <v>1434</v>
      </c>
      <c r="B79" s="100" t="s">
        <v>1435</v>
      </c>
      <c r="C79" s="104" t="s">
        <v>664</v>
      </c>
      <c r="D79" s="101" t="s">
        <v>877</v>
      </c>
      <c r="E79" s="17"/>
      <c r="F79" s="98" t="s">
        <v>1625</v>
      </c>
      <c r="G79" s="99" t="s">
        <v>2102</v>
      </c>
      <c r="H79" s="109" t="s">
        <v>2507</v>
      </c>
      <c r="I79" s="115" t="s">
        <v>2695</v>
      </c>
      <c r="J79" s="32" t="s">
        <v>2469</v>
      </c>
      <c r="K79" s="32" t="s">
        <v>2472</v>
      </c>
      <c r="L79" s="6" t="s">
        <v>2471</v>
      </c>
      <c r="M79" s="6"/>
      <c r="N79" s="6"/>
      <c r="O79" s="6"/>
      <c r="P79" s="6"/>
      <c r="Q79" s="6"/>
      <c r="R79" s="41">
        <f t="shared" ref="R79:R88" si="15">ROUND(AA79*$Z$3,1)</f>
        <v>15.7</v>
      </c>
      <c r="S79" s="82">
        <f t="shared" ref="S79:S88" si="16">ROUND(R79*0.85,1)</f>
        <v>13.3</v>
      </c>
      <c r="T79" s="76" t="s">
        <v>2053</v>
      </c>
      <c r="U79" s="120">
        <f t="shared" ref="U79:U88" si="17">ROUND(R79*1.15,1)</f>
        <v>18.100000000000001</v>
      </c>
      <c r="V79" s="78">
        <v>43101</v>
      </c>
      <c r="W79" s="78">
        <v>401768</v>
      </c>
      <c r="X79" s="128"/>
      <c r="AA79" s="42">
        <v>4.5</v>
      </c>
      <c r="AB79" s="17"/>
    </row>
    <row r="80" spans="1:28" ht="76.5" hidden="1">
      <c r="A80" s="16" t="s">
        <v>1434</v>
      </c>
      <c r="B80" s="16" t="s">
        <v>1435</v>
      </c>
      <c r="C80" s="19" t="s">
        <v>664</v>
      </c>
      <c r="D80" s="7" t="s">
        <v>878</v>
      </c>
      <c r="E80" s="17"/>
      <c r="F80" s="25" t="s">
        <v>1626</v>
      </c>
      <c r="G80" s="32" t="s">
        <v>2103</v>
      </c>
      <c r="H80" s="2" t="s">
        <v>2462</v>
      </c>
      <c r="I80" s="116" t="s">
        <v>2646</v>
      </c>
      <c r="J80" s="32" t="s">
        <v>2469</v>
      </c>
      <c r="K80" s="32" t="s">
        <v>2472</v>
      </c>
      <c r="L80" s="6" t="s">
        <v>2471</v>
      </c>
      <c r="M80" s="6"/>
      <c r="N80" s="6"/>
      <c r="O80" s="6"/>
      <c r="P80" s="6"/>
      <c r="Q80" s="6"/>
      <c r="R80" s="41">
        <f t="shared" si="15"/>
        <v>41.8</v>
      </c>
      <c r="S80" s="82">
        <f t="shared" si="16"/>
        <v>35.5</v>
      </c>
      <c r="T80" s="76" t="s">
        <v>2053</v>
      </c>
      <c r="U80" s="120">
        <f t="shared" si="17"/>
        <v>48.1</v>
      </c>
      <c r="V80" s="78">
        <v>43101</v>
      </c>
      <c r="W80" s="78">
        <v>401768</v>
      </c>
      <c r="X80" s="128"/>
      <c r="AA80" s="42">
        <v>12</v>
      </c>
      <c r="AB80" s="17"/>
    </row>
    <row r="81" spans="1:28" ht="25.5" hidden="1">
      <c r="A81" s="16" t="s">
        <v>1434</v>
      </c>
      <c r="B81" s="16" t="s">
        <v>1435</v>
      </c>
      <c r="C81" s="19" t="s">
        <v>664</v>
      </c>
      <c r="D81" s="7" t="s">
        <v>879</v>
      </c>
      <c r="E81" s="17"/>
      <c r="F81" s="25" t="s">
        <v>766</v>
      </c>
      <c r="G81" s="32" t="s">
        <v>2104</v>
      </c>
      <c r="H81" s="1"/>
      <c r="I81" s="1"/>
      <c r="J81" s="32" t="s">
        <v>2469</v>
      </c>
      <c r="K81" s="32" t="s">
        <v>2472</v>
      </c>
      <c r="L81" s="6" t="s">
        <v>2471</v>
      </c>
      <c r="M81" s="65"/>
      <c r="N81" s="65"/>
      <c r="O81" s="65"/>
      <c r="P81" s="65"/>
      <c r="Q81" s="65"/>
      <c r="R81" s="41">
        <f t="shared" si="15"/>
        <v>8.6999999999999993</v>
      </c>
      <c r="S81" s="82">
        <f t="shared" si="16"/>
        <v>7.4</v>
      </c>
      <c r="T81" s="76" t="s">
        <v>2053</v>
      </c>
      <c r="U81" s="120">
        <f t="shared" si="17"/>
        <v>10</v>
      </c>
      <c r="V81" s="78">
        <v>43101</v>
      </c>
      <c r="W81" s="78">
        <v>401768</v>
      </c>
      <c r="X81" s="128"/>
      <c r="AA81" s="42">
        <v>2.5</v>
      </c>
      <c r="AB81" s="17"/>
    </row>
    <row r="82" spans="1:28" ht="25.5" hidden="1">
      <c r="A82" s="16" t="s">
        <v>1434</v>
      </c>
      <c r="B82" s="16" t="s">
        <v>1435</v>
      </c>
      <c r="C82" s="19" t="s">
        <v>664</v>
      </c>
      <c r="D82" s="7" t="s">
        <v>880</v>
      </c>
      <c r="E82" s="17"/>
      <c r="F82" s="25" t="s">
        <v>767</v>
      </c>
      <c r="G82" s="32" t="s">
        <v>1531</v>
      </c>
      <c r="H82" s="1"/>
      <c r="I82" s="1"/>
      <c r="J82" s="124" t="s">
        <v>2469</v>
      </c>
      <c r="K82" s="124" t="s">
        <v>2472</v>
      </c>
      <c r="L82" s="6" t="s">
        <v>2471</v>
      </c>
      <c r="M82" s="65">
        <v>2</v>
      </c>
      <c r="N82" s="65" t="s">
        <v>2439</v>
      </c>
      <c r="O82" s="5" t="s">
        <v>2478</v>
      </c>
      <c r="P82" s="73" t="s">
        <v>2485</v>
      </c>
      <c r="Q82" s="73"/>
      <c r="R82" s="41">
        <f t="shared" si="15"/>
        <v>26.1</v>
      </c>
      <c r="S82" s="82">
        <f t="shared" si="16"/>
        <v>22.2</v>
      </c>
      <c r="T82" s="76" t="s">
        <v>2053</v>
      </c>
      <c r="U82" s="120">
        <f t="shared" si="17"/>
        <v>30</v>
      </c>
      <c r="V82" s="78">
        <v>43101</v>
      </c>
      <c r="W82" s="78">
        <v>401768</v>
      </c>
      <c r="X82" s="128"/>
      <c r="AA82" s="42">
        <v>7.5</v>
      </c>
      <c r="AB82" s="17"/>
    </row>
    <row r="83" spans="1:28" ht="38.25" hidden="1">
      <c r="A83" s="16" t="s">
        <v>1434</v>
      </c>
      <c r="B83" s="16" t="s">
        <v>1435</v>
      </c>
      <c r="C83" s="19" t="s">
        <v>664</v>
      </c>
      <c r="D83" s="7" t="s">
        <v>881</v>
      </c>
      <c r="E83" s="17"/>
      <c r="F83" s="25" t="s">
        <v>42</v>
      </c>
      <c r="G83" s="32" t="s">
        <v>1532</v>
      </c>
      <c r="H83" s="1"/>
      <c r="I83" s="1"/>
      <c r="J83" s="32" t="s">
        <v>2469</v>
      </c>
      <c r="K83" s="32" t="s">
        <v>2472</v>
      </c>
      <c r="L83" s="6" t="s">
        <v>2471</v>
      </c>
      <c r="M83" s="65"/>
      <c r="N83" s="65"/>
      <c r="O83" s="65"/>
      <c r="P83" s="65"/>
      <c r="Q83" s="65"/>
      <c r="R83" s="41">
        <f t="shared" si="15"/>
        <v>12.2</v>
      </c>
      <c r="S83" s="82">
        <f t="shared" si="16"/>
        <v>10.4</v>
      </c>
      <c r="T83" s="76" t="s">
        <v>2053</v>
      </c>
      <c r="U83" s="120">
        <f t="shared" si="17"/>
        <v>14</v>
      </c>
      <c r="V83" s="78">
        <v>43101</v>
      </c>
      <c r="W83" s="78">
        <v>401768</v>
      </c>
      <c r="X83" s="128"/>
      <c r="AA83" s="42">
        <v>3.5</v>
      </c>
      <c r="AB83" s="17"/>
    </row>
    <row r="84" spans="1:28" ht="38.25" hidden="1">
      <c r="A84" s="16" t="s">
        <v>1434</v>
      </c>
      <c r="B84" s="16" t="s">
        <v>1435</v>
      </c>
      <c r="C84" s="19" t="s">
        <v>664</v>
      </c>
      <c r="D84" s="7" t="s">
        <v>882</v>
      </c>
      <c r="E84" s="17"/>
      <c r="F84" s="25" t="s">
        <v>43</v>
      </c>
      <c r="G84" s="32" t="s">
        <v>2105</v>
      </c>
      <c r="H84" s="1"/>
      <c r="I84" s="1"/>
      <c r="J84" s="32" t="s">
        <v>2469</v>
      </c>
      <c r="K84" s="32" t="s">
        <v>2472</v>
      </c>
      <c r="L84" s="6" t="s">
        <v>2471</v>
      </c>
      <c r="M84" s="6"/>
      <c r="N84" s="6"/>
      <c r="O84" s="6"/>
      <c r="P84" s="6"/>
      <c r="Q84" s="6"/>
      <c r="R84" s="41">
        <f t="shared" si="15"/>
        <v>22.7</v>
      </c>
      <c r="S84" s="82">
        <f t="shared" si="16"/>
        <v>19.3</v>
      </c>
      <c r="T84" s="76" t="s">
        <v>2053</v>
      </c>
      <c r="U84" s="120">
        <f t="shared" si="17"/>
        <v>26.1</v>
      </c>
      <c r="V84" s="78">
        <v>43101</v>
      </c>
      <c r="W84" s="78">
        <v>401768</v>
      </c>
      <c r="X84" s="128"/>
      <c r="AA84" s="42">
        <v>6.5</v>
      </c>
      <c r="AB84" s="17"/>
    </row>
    <row r="85" spans="1:28" ht="38.25" hidden="1">
      <c r="A85" s="16" t="s">
        <v>1434</v>
      </c>
      <c r="B85" s="16" t="s">
        <v>1435</v>
      </c>
      <c r="C85" s="19" t="s">
        <v>664</v>
      </c>
      <c r="D85" s="7" t="s">
        <v>883</v>
      </c>
      <c r="E85" s="17"/>
      <c r="F85" s="25" t="s">
        <v>1474</v>
      </c>
      <c r="G85" s="32" t="s">
        <v>2106</v>
      </c>
      <c r="H85" s="1" t="s">
        <v>668</v>
      </c>
      <c r="I85" s="1" t="s">
        <v>2107</v>
      </c>
      <c r="J85" s="32" t="s">
        <v>2469</v>
      </c>
      <c r="K85" s="32" t="s">
        <v>2472</v>
      </c>
      <c r="L85" s="6" t="s">
        <v>2471</v>
      </c>
      <c r="M85" s="6"/>
      <c r="N85" s="6"/>
      <c r="O85" s="6"/>
      <c r="P85" s="6"/>
      <c r="Q85" s="6"/>
      <c r="R85" s="41">
        <f t="shared" si="15"/>
        <v>38.4</v>
      </c>
      <c r="S85" s="82">
        <f t="shared" si="16"/>
        <v>32.6</v>
      </c>
      <c r="T85" s="76" t="s">
        <v>2053</v>
      </c>
      <c r="U85" s="120">
        <f t="shared" si="17"/>
        <v>44.2</v>
      </c>
      <c r="V85" s="78">
        <v>43101</v>
      </c>
      <c r="W85" s="78">
        <v>401768</v>
      </c>
      <c r="X85" s="128"/>
      <c r="AA85" s="42">
        <v>11</v>
      </c>
      <c r="AB85" s="17"/>
    </row>
    <row r="86" spans="1:28" ht="51" hidden="1">
      <c r="A86" s="16" t="s">
        <v>1434</v>
      </c>
      <c r="B86" s="16" t="s">
        <v>1435</v>
      </c>
      <c r="C86" s="19" t="s">
        <v>664</v>
      </c>
      <c r="D86" s="7" t="s">
        <v>884</v>
      </c>
      <c r="E86" s="17"/>
      <c r="F86" s="25" t="s">
        <v>44</v>
      </c>
      <c r="G86" s="32" t="s">
        <v>1533</v>
      </c>
      <c r="H86" s="1"/>
      <c r="I86" s="1"/>
      <c r="J86" s="32" t="s">
        <v>2469</v>
      </c>
      <c r="K86" s="32" t="s">
        <v>2472</v>
      </c>
      <c r="L86" s="6" t="s">
        <v>2471</v>
      </c>
      <c r="M86" s="65"/>
      <c r="N86" s="65"/>
      <c r="O86" s="65"/>
      <c r="P86" s="65"/>
      <c r="Q86" s="65"/>
      <c r="R86" s="41">
        <f t="shared" si="15"/>
        <v>24.4</v>
      </c>
      <c r="S86" s="82">
        <f t="shared" si="16"/>
        <v>20.7</v>
      </c>
      <c r="T86" s="76" t="s">
        <v>2053</v>
      </c>
      <c r="U86" s="120">
        <f t="shared" si="17"/>
        <v>28.1</v>
      </c>
      <c r="V86" s="78">
        <v>43101</v>
      </c>
      <c r="W86" s="78">
        <v>401768</v>
      </c>
      <c r="X86" s="128"/>
      <c r="AA86" s="42">
        <v>7</v>
      </c>
      <c r="AB86" s="17"/>
    </row>
    <row r="87" spans="1:28" s="112" customFormat="1" ht="135.6" hidden="1" customHeight="1">
      <c r="A87" s="10" t="s">
        <v>1434</v>
      </c>
      <c r="B87" s="10" t="s">
        <v>1435</v>
      </c>
      <c r="C87" s="119" t="s">
        <v>664</v>
      </c>
      <c r="D87" s="7" t="s">
        <v>1375</v>
      </c>
      <c r="E87" s="17"/>
      <c r="F87" s="25" t="s">
        <v>38</v>
      </c>
      <c r="G87" s="32" t="s">
        <v>2108</v>
      </c>
      <c r="H87" s="1" t="s">
        <v>1451</v>
      </c>
      <c r="I87" s="74" t="s">
        <v>2647</v>
      </c>
      <c r="J87" s="124" t="s">
        <v>2469</v>
      </c>
      <c r="K87" s="124" t="s">
        <v>2472</v>
      </c>
      <c r="L87" s="6" t="s">
        <v>2471</v>
      </c>
      <c r="M87" s="65">
        <v>6</v>
      </c>
      <c r="N87" s="65" t="s">
        <v>2439</v>
      </c>
      <c r="O87" s="5" t="s">
        <v>2478</v>
      </c>
      <c r="P87" s="73" t="s">
        <v>2485</v>
      </c>
      <c r="Q87" s="73"/>
      <c r="R87" s="41">
        <f t="shared" si="15"/>
        <v>19.2</v>
      </c>
      <c r="S87" s="82">
        <f t="shared" si="16"/>
        <v>16.3</v>
      </c>
      <c r="T87" s="76" t="s">
        <v>2053</v>
      </c>
      <c r="U87" s="120">
        <f t="shared" si="17"/>
        <v>22.1</v>
      </c>
      <c r="V87" s="111">
        <v>43101</v>
      </c>
      <c r="W87" s="111">
        <v>401768</v>
      </c>
      <c r="X87" s="129"/>
      <c r="AA87" s="42">
        <v>5.5</v>
      </c>
      <c r="AB87" s="17"/>
    </row>
    <row r="88" spans="1:28" ht="63.75" hidden="1">
      <c r="A88" s="16" t="s">
        <v>1434</v>
      </c>
      <c r="B88" s="16" t="s">
        <v>1435</v>
      </c>
      <c r="C88" s="19" t="s">
        <v>664</v>
      </c>
      <c r="D88" s="58" t="s">
        <v>885</v>
      </c>
      <c r="E88" s="17"/>
      <c r="F88" s="1" t="s">
        <v>441</v>
      </c>
      <c r="G88" s="1" t="s">
        <v>2109</v>
      </c>
      <c r="H88" s="1" t="s">
        <v>294</v>
      </c>
      <c r="I88" s="1" t="s">
        <v>2631</v>
      </c>
      <c r="J88" s="1" t="s">
        <v>2476</v>
      </c>
      <c r="K88" s="1" t="s">
        <v>2475</v>
      </c>
      <c r="L88" s="6" t="s">
        <v>2471</v>
      </c>
      <c r="M88" s="6"/>
      <c r="N88" s="6"/>
      <c r="O88" s="6"/>
      <c r="P88" s="6"/>
      <c r="Q88" s="6"/>
      <c r="R88" s="41">
        <f t="shared" si="15"/>
        <v>69.7</v>
      </c>
      <c r="S88" s="82">
        <f t="shared" si="16"/>
        <v>59.2</v>
      </c>
      <c r="T88" s="76" t="s">
        <v>2053</v>
      </c>
      <c r="U88" s="120">
        <f t="shared" si="17"/>
        <v>80.2</v>
      </c>
      <c r="V88" s="78">
        <v>43101</v>
      </c>
      <c r="W88" s="78">
        <v>401768</v>
      </c>
      <c r="X88" s="128"/>
      <c r="AA88" s="42">
        <v>20</v>
      </c>
      <c r="AB88" s="17"/>
    </row>
    <row r="89" spans="1:28" ht="30" hidden="1">
      <c r="A89" s="20" t="s">
        <v>1431</v>
      </c>
      <c r="B89" s="20" t="s">
        <v>1432</v>
      </c>
      <c r="C89" s="15" t="s">
        <v>331</v>
      </c>
      <c r="D89" s="7"/>
      <c r="E89" s="17"/>
      <c r="F89" s="28" t="s">
        <v>22</v>
      </c>
      <c r="G89" s="28" t="s">
        <v>1534</v>
      </c>
      <c r="H89" s="25"/>
      <c r="I89" s="32"/>
      <c r="J89" s="32"/>
      <c r="K89" s="32"/>
      <c r="L89" s="6"/>
      <c r="M89" s="65"/>
      <c r="N89" s="65"/>
      <c r="O89" s="65"/>
      <c r="P89" s="65"/>
      <c r="Q89" s="65"/>
      <c r="R89" s="41"/>
      <c r="S89" s="82"/>
      <c r="T89" s="76"/>
      <c r="U89" s="120"/>
      <c r="V89" s="78">
        <v>43101</v>
      </c>
      <c r="W89" s="78">
        <v>401768</v>
      </c>
      <c r="X89" s="128"/>
      <c r="AA89" s="42"/>
      <c r="AB89" s="17"/>
    </row>
    <row r="90" spans="1:28" ht="51" hidden="1">
      <c r="A90" s="16" t="s">
        <v>1431</v>
      </c>
      <c r="B90" s="16" t="s">
        <v>1433</v>
      </c>
      <c r="C90" s="15" t="s">
        <v>332</v>
      </c>
      <c r="D90" s="7"/>
      <c r="E90" s="17"/>
      <c r="F90" s="28" t="s">
        <v>714</v>
      </c>
      <c r="G90" s="28" t="s">
        <v>1535</v>
      </c>
      <c r="H90" s="25"/>
      <c r="I90" s="32"/>
      <c r="J90" s="32"/>
      <c r="K90" s="32"/>
      <c r="L90" s="6"/>
      <c r="M90" s="6"/>
      <c r="N90" s="6"/>
      <c r="O90" s="6"/>
      <c r="P90" s="6"/>
      <c r="Q90" s="6"/>
      <c r="R90" s="41"/>
      <c r="S90" s="82"/>
      <c r="T90" s="76"/>
      <c r="U90" s="120"/>
      <c r="V90" s="78">
        <v>43101</v>
      </c>
      <c r="W90" s="78">
        <v>401768</v>
      </c>
      <c r="X90" s="128"/>
      <c r="AA90" s="42"/>
      <c r="AB90" s="17"/>
    </row>
    <row r="91" spans="1:28" ht="153" hidden="1">
      <c r="A91" s="16" t="s">
        <v>1434</v>
      </c>
      <c r="B91" s="16" t="s">
        <v>1435</v>
      </c>
      <c r="C91" s="13" t="s">
        <v>332</v>
      </c>
      <c r="D91" s="7" t="s">
        <v>886</v>
      </c>
      <c r="E91" s="17"/>
      <c r="F91" s="25" t="s">
        <v>1456</v>
      </c>
      <c r="G91" s="32" t="s">
        <v>2110</v>
      </c>
      <c r="H91" s="1" t="s">
        <v>2512</v>
      </c>
      <c r="I91" s="74" t="s">
        <v>2648</v>
      </c>
      <c r="J91" s="124" t="s">
        <v>2469</v>
      </c>
      <c r="K91" s="124" t="s">
        <v>2472</v>
      </c>
      <c r="L91" s="6" t="s">
        <v>2471</v>
      </c>
      <c r="M91" s="65">
        <v>5</v>
      </c>
      <c r="N91" s="65" t="s">
        <v>2438</v>
      </c>
      <c r="O91" s="72" t="s">
        <v>2481</v>
      </c>
      <c r="P91" s="65" t="s">
        <v>2438</v>
      </c>
      <c r="Q91" s="65"/>
      <c r="R91" s="41">
        <f t="shared" ref="R91:R96" si="18">ROUND(AA91*$Z$3,1)</f>
        <v>36.6</v>
      </c>
      <c r="S91" s="82">
        <f t="shared" ref="S91:S96" si="19">ROUND(R91*0.85,1)</f>
        <v>31.1</v>
      </c>
      <c r="T91" s="76" t="s">
        <v>2053</v>
      </c>
      <c r="U91" s="120">
        <f t="shared" ref="U91:U96" si="20">ROUND(R91*1.15,1)</f>
        <v>42.1</v>
      </c>
      <c r="V91" s="78">
        <v>43101</v>
      </c>
      <c r="W91" s="78">
        <v>401768</v>
      </c>
      <c r="X91" s="128"/>
      <c r="AA91" s="42">
        <v>10.5</v>
      </c>
      <c r="AB91" s="17"/>
    </row>
    <row r="92" spans="1:28" ht="30" hidden="1">
      <c r="A92" s="16" t="s">
        <v>1434</v>
      </c>
      <c r="B92" s="16" t="s">
        <v>1435</v>
      </c>
      <c r="C92" s="13" t="s">
        <v>332</v>
      </c>
      <c r="D92" s="7" t="s">
        <v>887</v>
      </c>
      <c r="E92" s="17"/>
      <c r="F92" s="1" t="s">
        <v>45</v>
      </c>
      <c r="G92" s="1" t="s">
        <v>1536</v>
      </c>
      <c r="H92" s="1" t="s">
        <v>2524</v>
      </c>
      <c r="I92" s="74" t="s">
        <v>2649</v>
      </c>
      <c r="J92" s="124" t="s">
        <v>2469</v>
      </c>
      <c r="K92" s="124" t="s">
        <v>2472</v>
      </c>
      <c r="L92" s="6" t="s">
        <v>2471</v>
      </c>
      <c r="M92" s="65">
        <v>6</v>
      </c>
      <c r="N92" s="5" t="s">
        <v>2441</v>
      </c>
      <c r="O92" s="5" t="s">
        <v>2482</v>
      </c>
      <c r="P92" s="5" t="s">
        <v>2484</v>
      </c>
      <c r="Q92" s="5"/>
      <c r="R92" s="41">
        <f t="shared" si="18"/>
        <v>7</v>
      </c>
      <c r="S92" s="82">
        <f t="shared" si="19"/>
        <v>6</v>
      </c>
      <c r="T92" s="76" t="s">
        <v>2053</v>
      </c>
      <c r="U92" s="120">
        <f t="shared" si="20"/>
        <v>8.1</v>
      </c>
      <c r="V92" s="78">
        <v>43101</v>
      </c>
      <c r="W92" s="78">
        <v>401768</v>
      </c>
      <c r="X92" s="128"/>
      <c r="AA92" s="42">
        <v>2</v>
      </c>
      <c r="AB92" s="17"/>
    </row>
    <row r="93" spans="1:28" ht="30" hidden="1">
      <c r="A93" s="16" t="s">
        <v>1434</v>
      </c>
      <c r="B93" s="16" t="s">
        <v>1435</v>
      </c>
      <c r="C93" s="13" t="s">
        <v>332</v>
      </c>
      <c r="D93" s="7" t="s">
        <v>888</v>
      </c>
      <c r="E93" s="17"/>
      <c r="F93" s="1" t="s">
        <v>768</v>
      </c>
      <c r="G93" s="1" t="s">
        <v>1537</v>
      </c>
      <c r="H93" s="1" t="s">
        <v>2525</v>
      </c>
      <c r="I93" s="74" t="s">
        <v>2650</v>
      </c>
      <c r="J93" s="124" t="s">
        <v>2469</v>
      </c>
      <c r="K93" s="124" t="s">
        <v>2472</v>
      </c>
      <c r="L93" s="6" t="s">
        <v>2471</v>
      </c>
      <c r="M93" s="65">
        <v>6</v>
      </c>
      <c r="N93" s="5" t="s">
        <v>2441</v>
      </c>
      <c r="O93" s="5" t="s">
        <v>2482</v>
      </c>
      <c r="P93" s="5" t="s">
        <v>2484</v>
      </c>
      <c r="Q93" s="5"/>
      <c r="R93" s="41">
        <f t="shared" si="18"/>
        <v>5.2</v>
      </c>
      <c r="S93" s="82">
        <f t="shared" si="19"/>
        <v>4.4000000000000004</v>
      </c>
      <c r="T93" s="76" t="s">
        <v>2053</v>
      </c>
      <c r="U93" s="120">
        <f t="shared" si="20"/>
        <v>6</v>
      </c>
      <c r="V93" s="78">
        <v>43101</v>
      </c>
      <c r="W93" s="78">
        <v>401768</v>
      </c>
      <c r="X93" s="128"/>
      <c r="AA93" s="42">
        <v>1.5</v>
      </c>
      <c r="AB93" s="17"/>
    </row>
    <row r="94" spans="1:28" ht="51" hidden="1">
      <c r="A94" s="16" t="s">
        <v>1434</v>
      </c>
      <c r="B94" s="16" t="s">
        <v>1435</v>
      </c>
      <c r="C94" s="13" t="s">
        <v>332</v>
      </c>
      <c r="D94" s="7" t="s">
        <v>889</v>
      </c>
      <c r="E94" s="17"/>
      <c r="F94" s="1" t="s">
        <v>769</v>
      </c>
      <c r="G94" s="1" t="s">
        <v>1538</v>
      </c>
      <c r="H94" s="1" t="s">
        <v>2526</v>
      </c>
      <c r="I94" s="74" t="s">
        <v>2651</v>
      </c>
      <c r="J94" s="124" t="s">
        <v>2469</v>
      </c>
      <c r="K94" s="124" t="s">
        <v>2472</v>
      </c>
      <c r="L94" s="6" t="s">
        <v>2471</v>
      </c>
      <c r="M94" s="65">
        <v>6</v>
      </c>
      <c r="N94" s="5" t="s">
        <v>2441</v>
      </c>
      <c r="O94" s="5" t="s">
        <v>2482</v>
      </c>
      <c r="P94" s="5" t="s">
        <v>2484</v>
      </c>
      <c r="Q94" s="5"/>
      <c r="R94" s="41">
        <f t="shared" si="18"/>
        <v>7</v>
      </c>
      <c r="S94" s="82">
        <f t="shared" si="19"/>
        <v>6</v>
      </c>
      <c r="T94" s="76" t="s">
        <v>2053</v>
      </c>
      <c r="U94" s="120">
        <f t="shared" si="20"/>
        <v>8.1</v>
      </c>
      <c r="V94" s="78">
        <v>43101</v>
      </c>
      <c r="W94" s="78">
        <v>401768</v>
      </c>
      <c r="X94" s="128"/>
      <c r="AA94" s="42">
        <v>2</v>
      </c>
      <c r="AB94" s="17"/>
    </row>
    <row r="95" spans="1:28" ht="30" hidden="1">
      <c r="A95" s="16" t="s">
        <v>1434</v>
      </c>
      <c r="B95" s="16" t="s">
        <v>1435</v>
      </c>
      <c r="C95" s="13" t="s">
        <v>332</v>
      </c>
      <c r="D95" s="7" t="s">
        <v>890</v>
      </c>
      <c r="E95" s="17"/>
      <c r="F95" s="1" t="s">
        <v>770</v>
      </c>
      <c r="G95" s="1" t="s">
        <v>1539</v>
      </c>
      <c r="H95" s="1" t="s">
        <v>2524</v>
      </c>
      <c r="I95" s="1" t="s">
        <v>2649</v>
      </c>
      <c r="J95" s="124" t="s">
        <v>2469</v>
      </c>
      <c r="K95" s="124" t="s">
        <v>2472</v>
      </c>
      <c r="L95" s="6" t="s">
        <v>2471</v>
      </c>
      <c r="M95" s="65">
        <v>6</v>
      </c>
      <c r="N95" s="5" t="s">
        <v>2441</v>
      </c>
      <c r="O95" s="5" t="s">
        <v>2482</v>
      </c>
      <c r="P95" s="5" t="s">
        <v>2484</v>
      </c>
      <c r="Q95" s="5"/>
      <c r="R95" s="41">
        <f t="shared" si="18"/>
        <v>12.2</v>
      </c>
      <c r="S95" s="82">
        <f t="shared" si="19"/>
        <v>10.4</v>
      </c>
      <c r="T95" s="76" t="s">
        <v>2053</v>
      </c>
      <c r="U95" s="120">
        <f t="shared" si="20"/>
        <v>14</v>
      </c>
      <c r="V95" s="78">
        <v>43101</v>
      </c>
      <c r="W95" s="78">
        <v>401768</v>
      </c>
      <c r="X95" s="128"/>
      <c r="AA95" s="42">
        <v>3.5</v>
      </c>
      <c r="AB95" s="17"/>
    </row>
    <row r="96" spans="1:28" ht="89.25" hidden="1">
      <c r="A96" s="16" t="s">
        <v>1434</v>
      </c>
      <c r="B96" s="16" t="s">
        <v>1435</v>
      </c>
      <c r="C96" s="13" t="s">
        <v>332</v>
      </c>
      <c r="D96" s="7" t="s">
        <v>891</v>
      </c>
      <c r="E96" s="17"/>
      <c r="F96" s="1" t="s">
        <v>1457</v>
      </c>
      <c r="G96" s="1" t="s">
        <v>1540</v>
      </c>
      <c r="H96" s="1" t="s">
        <v>813</v>
      </c>
      <c r="I96" s="1" t="s">
        <v>2463</v>
      </c>
      <c r="J96" s="122" t="s">
        <v>2476</v>
      </c>
      <c r="K96" s="122" t="s">
        <v>2475</v>
      </c>
      <c r="L96" s="6" t="s">
        <v>2471</v>
      </c>
      <c r="M96" s="65">
        <v>5</v>
      </c>
      <c r="N96" s="65" t="s">
        <v>2438</v>
      </c>
      <c r="O96" s="72" t="s">
        <v>2481</v>
      </c>
      <c r="P96" s="65" t="s">
        <v>2438</v>
      </c>
      <c r="Q96" s="65"/>
      <c r="R96" s="41">
        <f t="shared" si="18"/>
        <v>36.6</v>
      </c>
      <c r="S96" s="82">
        <f t="shared" si="19"/>
        <v>31.1</v>
      </c>
      <c r="T96" s="76" t="s">
        <v>2053</v>
      </c>
      <c r="U96" s="120">
        <f t="shared" si="20"/>
        <v>42.1</v>
      </c>
      <c r="V96" s="78">
        <v>43101</v>
      </c>
      <c r="W96" s="78">
        <v>401768</v>
      </c>
      <c r="X96" s="128"/>
      <c r="AA96" s="42">
        <v>10.5</v>
      </c>
      <c r="AB96" s="17"/>
    </row>
    <row r="97" spans="1:28" ht="30" hidden="1">
      <c r="A97" s="16" t="s">
        <v>1431</v>
      </c>
      <c r="B97" s="16" t="s">
        <v>1433</v>
      </c>
      <c r="C97" s="15" t="s">
        <v>333</v>
      </c>
      <c r="D97" s="7"/>
      <c r="E97" s="17"/>
      <c r="F97" s="28" t="s">
        <v>23</v>
      </c>
      <c r="G97" s="28" t="s">
        <v>1541</v>
      </c>
      <c r="H97" s="25"/>
      <c r="I97" s="32"/>
      <c r="J97" s="32"/>
      <c r="K97" s="32"/>
      <c r="L97" s="6"/>
      <c r="M97" s="65"/>
      <c r="N97" s="65"/>
      <c r="O97" s="65"/>
      <c r="P97" s="65"/>
      <c r="Q97" s="65"/>
      <c r="R97" s="41"/>
      <c r="S97" s="82"/>
      <c r="T97" s="76"/>
      <c r="U97" s="120"/>
      <c r="V97" s="78">
        <v>43101</v>
      </c>
      <c r="W97" s="78">
        <v>401768</v>
      </c>
      <c r="X97" s="128"/>
      <c r="AA97" s="42"/>
      <c r="AB97" s="17"/>
    </row>
    <row r="98" spans="1:28" ht="38.25" hidden="1">
      <c r="A98" s="16" t="s">
        <v>1434</v>
      </c>
      <c r="B98" s="16" t="s">
        <v>1435</v>
      </c>
      <c r="C98" s="13" t="s">
        <v>333</v>
      </c>
      <c r="D98" s="7" t="s">
        <v>892</v>
      </c>
      <c r="E98" s="17"/>
      <c r="F98" s="1" t="s">
        <v>1631</v>
      </c>
      <c r="G98" s="1" t="s">
        <v>1542</v>
      </c>
      <c r="H98" s="1" t="s">
        <v>1632</v>
      </c>
      <c r="I98" s="1" t="s">
        <v>1543</v>
      </c>
      <c r="J98" s="124" t="s">
        <v>2469</v>
      </c>
      <c r="K98" s="124" t="s">
        <v>2472</v>
      </c>
      <c r="L98" s="6" t="s">
        <v>2471</v>
      </c>
      <c r="M98" s="65">
        <v>2</v>
      </c>
      <c r="N98" s="65" t="s">
        <v>2439</v>
      </c>
      <c r="O98" s="5" t="s">
        <v>2478</v>
      </c>
      <c r="P98" s="73" t="s">
        <v>2485</v>
      </c>
      <c r="Q98" s="73"/>
      <c r="R98" s="41">
        <f>ROUND(AA98*$Z$3,1)</f>
        <v>10.5</v>
      </c>
      <c r="S98" s="82">
        <f>ROUND(R98*0.85,1)</f>
        <v>8.9</v>
      </c>
      <c r="T98" s="76" t="s">
        <v>2053</v>
      </c>
      <c r="U98" s="120">
        <f>ROUND(R98*1.15,1)</f>
        <v>12.1</v>
      </c>
      <c r="V98" s="78">
        <v>43101</v>
      </c>
      <c r="W98" s="78">
        <v>401768</v>
      </c>
      <c r="X98" s="128"/>
      <c r="AA98" s="42">
        <v>3</v>
      </c>
      <c r="AB98" s="17"/>
    </row>
    <row r="99" spans="1:28" ht="25.5" hidden="1">
      <c r="A99" s="16" t="s">
        <v>1434</v>
      </c>
      <c r="B99" s="16" t="s">
        <v>1435</v>
      </c>
      <c r="C99" s="13" t="s">
        <v>333</v>
      </c>
      <c r="D99" s="7" t="s">
        <v>893</v>
      </c>
      <c r="E99" s="17"/>
      <c r="F99" s="1" t="s">
        <v>442</v>
      </c>
      <c r="G99" s="1" t="s">
        <v>2111</v>
      </c>
      <c r="H99" s="25" t="s">
        <v>53</v>
      </c>
      <c r="I99" s="32" t="s">
        <v>1544</v>
      </c>
      <c r="J99" s="32" t="s">
        <v>2469</v>
      </c>
      <c r="K99" s="32" t="s">
        <v>2472</v>
      </c>
      <c r="L99" s="6" t="s">
        <v>2471</v>
      </c>
      <c r="M99" s="6"/>
      <c r="N99" s="6"/>
      <c r="O99" s="6"/>
      <c r="P99" s="6"/>
      <c r="Q99" s="6"/>
      <c r="R99" s="41">
        <f>ROUND(AA99*$Z$3,1)</f>
        <v>26.1</v>
      </c>
      <c r="S99" s="82">
        <f>ROUND(R99*0.85,1)</f>
        <v>22.2</v>
      </c>
      <c r="T99" s="76" t="s">
        <v>2053</v>
      </c>
      <c r="U99" s="120">
        <f>ROUND(R99*1.15,1)</f>
        <v>30</v>
      </c>
      <c r="V99" s="78">
        <v>43101</v>
      </c>
      <c r="W99" s="78">
        <v>401768</v>
      </c>
      <c r="X99" s="128"/>
      <c r="AA99" s="42">
        <v>7.5</v>
      </c>
      <c r="AB99" s="17"/>
    </row>
    <row r="100" spans="1:28" ht="25.5" hidden="1">
      <c r="A100" s="16" t="s">
        <v>1434</v>
      </c>
      <c r="B100" s="16" t="s">
        <v>1435</v>
      </c>
      <c r="C100" s="13" t="s">
        <v>333</v>
      </c>
      <c r="D100" s="7" t="s">
        <v>894</v>
      </c>
      <c r="E100" s="17"/>
      <c r="F100" s="1" t="s">
        <v>771</v>
      </c>
      <c r="G100" s="1" t="s">
        <v>1545</v>
      </c>
      <c r="H100" s="25" t="s">
        <v>53</v>
      </c>
      <c r="I100" s="32" t="s">
        <v>1544</v>
      </c>
      <c r="J100" s="32" t="s">
        <v>2469</v>
      </c>
      <c r="K100" s="32" t="s">
        <v>2472</v>
      </c>
      <c r="L100" s="6" t="s">
        <v>2471</v>
      </c>
      <c r="M100" s="6"/>
      <c r="N100" s="6"/>
      <c r="O100" s="6"/>
      <c r="P100" s="6"/>
      <c r="Q100" s="6"/>
      <c r="R100" s="41">
        <f>ROUND(AA100*$Z$3,1)</f>
        <v>41.8</v>
      </c>
      <c r="S100" s="82">
        <f>ROUND(R100*0.85,1)</f>
        <v>35.5</v>
      </c>
      <c r="T100" s="76" t="s">
        <v>2053</v>
      </c>
      <c r="U100" s="120">
        <f>ROUND(R100*1.15,1)</f>
        <v>48.1</v>
      </c>
      <c r="V100" s="78">
        <v>43101</v>
      </c>
      <c r="W100" s="78">
        <v>401768</v>
      </c>
      <c r="X100" s="128"/>
      <c r="AA100" s="42">
        <v>12</v>
      </c>
      <c r="AB100" s="17"/>
    </row>
    <row r="101" spans="1:28" ht="51" hidden="1">
      <c r="A101" s="16" t="s">
        <v>1431</v>
      </c>
      <c r="B101" s="16" t="s">
        <v>1433</v>
      </c>
      <c r="C101" s="15" t="s">
        <v>334</v>
      </c>
      <c r="D101" s="7"/>
      <c r="E101" s="17"/>
      <c r="F101" s="28" t="s">
        <v>755</v>
      </c>
      <c r="G101" s="28" t="s">
        <v>2112</v>
      </c>
      <c r="H101" s="25" t="s">
        <v>2014</v>
      </c>
      <c r="I101" s="117" t="s">
        <v>2696</v>
      </c>
      <c r="J101" s="32"/>
      <c r="K101" s="32"/>
      <c r="L101" s="6"/>
      <c r="M101" s="65"/>
      <c r="N101" s="65"/>
      <c r="O101" s="65"/>
      <c r="P101" s="65"/>
      <c r="Q101" s="65"/>
      <c r="R101" s="41"/>
      <c r="S101" s="82"/>
      <c r="T101" s="76"/>
      <c r="U101" s="120"/>
      <c r="V101" s="78">
        <v>43101</v>
      </c>
      <c r="W101" s="78">
        <v>401768</v>
      </c>
      <c r="X101" s="128"/>
      <c r="AA101" s="42"/>
      <c r="AB101" s="17"/>
    </row>
    <row r="102" spans="1:28" ht="51" hidden="1">
      <c r="A102" s="16" t="s">
        <v>1434</v>
      </c>
      <c r="B102" s="16" t="s">
        <v>1435</v>
      </c>
      <c r="C102" s="13" t="s">
        <v>334</v>
      </c>
      <c r="D102" s="7" t="s">
        <v>895</v>
      </c>
      <c r="E102" s="17"/>
      <c r="F102" s="1" t="s">
        <v>1458</v>
      </c>
      <c r="G102" s="1" t="s">
        <v>2113</v>
      </c>
      <c r="H102" s="25"/>
      <c r="I102" s="32"/>
      <c r="J102" s="124" t="s">
        <v>2469</v>
      </c>
      <c r="K102" s="124" t="s">
        <v>2472</v>
      </c>
      <c r="L102" s="6" t="s">
        <v>2471</v>
      </c>
      <c r="M102" s="65">
        <v>5</v>
      </c>
      <c r="N102" s="65" t="s">
        <v>2438</v>
      </c>
      <c r="O102" s="72" t="s">
        <v>2481</v>
      </c>
      <c r="P102" s="65" t="s">
        <v>2438</v>
      </c>
      <c r="Q102" s="65"/>
      <c r="R102" s="41">
        <f>ROUND(AA102*$Z$3,1)</f>
        <v>13.9</v>
      </c>
      <c r="S102" s="82">
        <f>ROUND(R102*0.85,1)</f>
        <v>11.8</v>
      </c>
      <c r="T102" s="76" t="s">
        <v>2053</v>
      </c>
      <c r="U102" s="120">
        <f>ROUND(R102*1.15,1)</f>
        <v>16</v>
      </c>
      <c r="V102" s="78">
        <v>43101</v>
      </c>
      <c r="W102" s="78">
        <v>401768</v>
      </c>
      <c r="X102" s="128"/>
      <c r="AA102" s="42">
        <v>4</v>
      </c>
      <c r="AB102" s="17"/>
    </row>
    <row r="103" spans="1:28" ht="51" hidden="1">
      <c r="A103" s="16" t="s">
        <v>1434</v>
      </c>
      <c r="B103" s="16" t="s">
        <v>1435</v>
      </c>
      <c r="C103" s="13" t="s">
        <v>334</v>
      </c>
      <c r="D103" s="7" t="s">
        <v>1358</v>
      </c>
      <c r="E103" s="17"/>
      <c r="F103" s="1" t="s">
        <v>1459</v>
      </c>
      <c r="G103" s="1" t="s">
        <v>2114</v>
      </c>
      <c r="H103" s="25"/>
      <c r="I103" s="32"/>
      <c r="J103" s="124" t="s">
        <v>2469</v>
      </c>
      <c r="K103" s="124" t="s">
        <v>2472</v>
      </c>
      <c r="L103" s="6" t="s">
        <v>2471</v>
      </c>
      <c r="M103" s="65">
        <v>5</v>
      </c>
      <c r="N103" s="65" t="s">
        <v>2438</v>
      </c>
      <c r="O103" s="72" t="s">
        <v>2481</v>
      </c>
      <c r="P103" s="65" t="s">
        <v>2438</v>
      </c>
      <c r="Q103" s="65"/>
      <c r="R103" s="41">
        <f>ROUND(AA103*$Z$3,1)</f>
        <v>10.5</v>
      </c>
      <c r="S103" s="82">
        <f>ROUND(R103*0.85,1)</f>
        <v>8.9</v>
      </c>
      <c r="T103" s="76" t="s">
        <v>2053</v>
      </c>
      <c r="U103" s="120">
        <f>ROUND(R103*1.15,1)</f>
        <v>12.1</v>
      </c>
      <c r="V103" s="78">
        <v>43101</v>
      </c>
      <c r="W103" s="78">
        <v>401768</v>
      </c>
      <c r="X103" s="128"/>
      <c r="AA103" s="42">
        <v>3</v>
      </c>
      <c r="AB103" s="17"/>
    </row>
    <row r="104" spans="1:28" ht="38.25" hidden="1">
      <c r="A104" s="16" t="s">
        <v>1434</v>
      </c>
      <c r="B104" s="16" t="s">
        <v>1435</v>
      </c>
      <c r="C104" s="13" t="s">
        <v>334</v>
      </c>
      <c r="D104" s="7" t="s">
        <v>896</v>
      </c>
      <c r="E104" s="17"/>
      <c r="F104" s="1" t="s">
        <v>1460</v>
      </c>
      <c r="G104" s="1" t="s">
        <v>2115</v>
      </c>
      <c r="H104" s="25"/>
      <c r="I104" s="32"/>
      <c r="J104" s="124" t="s">
        <v>2469</v>
      </c>
      <c r="K104" s="124" t="s">
        <v>2472</v>
      </c>
      <c r="L104" s="6" t="s">
        <v>2471</v>
      </c>
      <c r="M104" s="65">
        <v>5</v>
      </c>
      <c r="N104" s="65" t="s">
        <v>2438</v>
      </c>
      <c r="O104" s="72" t="s">
        <v>2481</v>
      </c>
      <c r="P104" s="65" t="s">
        <v>2438</v>
      </c>
      <c r="Q104" s="65"/>
      <c r="R104" s="41">
        <f>ROUND(AA104*$Z$3,1)</f>
        <v>15.7</v>
      </c>
      <c r="S104" s="82">
        <f>ROUND(R104*0.85,1)</f>
        <v>13.3</v>
      </c>
      <c r="T104" s="76" t="s">
        <v>2053</v>
      </c>
      <c r="U104" s="120">
        <f>ROUND(R104*1.15,1)</f>
        <v>18.100000000000001</v>
      </c>
      <c r="V104" s="78">
        <v>43101</v>
      </c>
      <c r="W104" s="78">
        <v>401768</v>
      </c>
      <c r="X104" s="128"/>
      <c r="AA104" s="42">
        <v>4.5</v>
      </c>
      <c r="AB104" s="17"/>
    </row>
    <row r="105" spans="1:28" ht="38.25" hidden="1">
      <c r="A105" s="16" t="s">
        <v>1434</v>
      </c>
      <c r="B105" s="16" t="s">
        <v>1435</v>
      </c>
      <c r="C105" s="13" t="s">
        <v>334</v>
      </c>
      <c r="D105" s="7" t="s">
        <v>897</v>
      </c>
      <c r="E105" s="17"/>
      <c r="F105" s="1" t="s">
        <v>1461</v>
      </c>
      <c r="G105" s="1" t="s">
        <v>2116</v>
      </c>
      <c r="H105" s="25"/>
      <c r="I105" s="32"/>
      <c r="J105" s="124" t="s">
        <v>2469</v>
      </c>
      <c r="K105" s="124" t="s">
        <v>2472</v>
      </c>
      <c r="L105" s="6" t="s">
        <v>2471</v>
      </c>
      <c r="M105" s="65">
        <v>5</v>
      </c>
      <c r="N105" s="65" t="s">
        <v>2438</v>
      </c>
      <c r="O105" s="72" t="s">
        <v>2481</v>
      </c>
      <c r="P105" s="65" t="s">
        <v>2438</v>
      </c>
      <c r="Q105" s="65"/>
      <c r="R105" s="41">
        <f>ROUND(AA105*$Z$3,1)</f>
        <v>12.2</v>
      </c>
      <c r="S105" s="82">
        <f>ROUND(R105*0.85,1)</f>
        <v>10.4</v>
      </c>
      <c r="T105" s="76" t="s">
        <v>2053</v>
      </c>
      <c r="U105" s="120">
        <f>ROUND(R105*1.15,1)</f>
        <v>14</v>
      </c>
      <c r="V105" s="78">
        <v>43101</v>
      </c>
      <c r="W105" s="78">
        <v>401768</v>
      </c>
      <c r="X105" s="128"/>
      <c r="AA105" s="42">
        <v>3.5</v>
      </c>
      <c r="AB105" s="17"/>
    </row>
    <row r="106" spans="1:28" ht="30" hidden="1">
      <c r="A106" s="16" t="s">
        <v>1431</v>
      </c>
      <c r="B106" s="16" t="s">
        <v>1433</v>
      </c>
      <c r="C106" s="15" t="s">
        <v>335</v>
      </c>
      <c r="D106" s="7"/>
      <c r="E106" s="17"/>
      <c r="F106" s="28" t="s">
        <v>24</v>
      </c>
      <c r="G106" s="28" t="s">
        <v>1546</v>
      </c>
      <c r="H106" s="25" t="s">
        <v>25</v>
      </c>
      <c r="I106" s="32" t="s">
        <v>2117</v>
      </c>
      <c r="J106" s="32"/>
      <c r="K106" s="32"/>
      <c r="L106" s="6"/>
      <c r="M106" s="65"/>
      <c r="N106" s="65"/>
      <c r="O106" s="65"/>
      <c r="P106" s="65"/>
      <c r="Q106" s="65"/>
      <c r="R106" s="41"/>
      <c r="S106" s="82"/>
      <c r="T106" s="76"/>
      <c r="U106" s="120"/>
      <c r="V106" s="78">
        <v>43101</v>
      </c>
      <c r="W106" s="78">
        <v>401768</v>
      </c>
      <c r="X106" s="128"/>
      <c r="AA106" s="42"/>
      <c r="AB106" s="17"/>
    </row>
    <row r="107" spans="1:28" ht="51" hidden="1">
      <c r="A107" s="16" t="s">
        <v>1434</v>
      </c>
      <c r="B107" s="16" t="s">
        <v>1435</v>
      </c>
      <c r="C107" s="13" t="s">
        <v>335</v>
      </c>
      <c r="D107" s="7" t="s">
        <v>898</v>
      </c>
      <c r="E107" s="17"/>
      <c r="F107" s="1" t="s">
        <v>1462</v>
      </c>
      <c r="G107" s="1" t="s">
        <v>1547</v>
      </c>
      <c r="H107" s="1" t="s">
        <v>2682</v>
      </c>
      <c r="I107" s="74" t="s">
        <v>2652</v>
      </c>
      <c r="J107" s="122" t="s">
        <v>2457</v>
      </c>
      <c r="K107" s="122" t="s">
        <v>2473</v>
      </c>
      <c r="L107" s="6" t="s">
        <v>2471</v>
      </c>
      <c r="M107" s="65">
        <v>15</v>
      </c>
      <c r="N107" s="65" t="s">
        <v>2438</v>
      </c>
      <c r="O107" s="72" t="s">
        <v>2481</v>
      </c>
      <c r="P107" s="65" t="s">
        <v>2438</v>
      </c>
      <c r="Q107" s="65"/>
      <c r="R107" s="41">
        <f t="shared" ref="R107:R112" si="21">ROUND(AA107*$Z$3,1)</f>
        <v>90.6</v>
      </c>
      <c r="S107" s="82">
        <f t="shared" ref="S107:S112" si="22">ROUND(R107*0.85,1)</f>
        <v>77</v>
      </c>
      <c r="T107" s="76" t="s">
        <v>2053</v>
      </c>
      <c r="U107" s="120">
        <f t="shared" ref="U107:U112" si="23">ROUND(R107*1.15,1)</f>
        <v>104.2</v>
      </c>
      <c r="V107" s="78">
        <v>43101</v>
      </c>
      <c r="W107" s="78">
        <v>401768</v>
      </c>
      <c r="X107" s="128"/>
      <c r="AA107" s="42" t="s">
        <v>2033</v>
      </c>
      <c r="AB107" s="17"/>
    </row>
    <row r="108" spans="1:28" ht="51" hidden="1">
      <c r="A108" s="16" t="s">
        <v>1434</v>
      </c>
      <c r="B108" s="16" t="s">
        <v>1435</v>
      </c>
      <c r="C108" s="13" t="s">
        <v>335</v>
      </c>
      <c r="D108" s="7" t="s">
        <v>899</v>
      </c>
      <c r="E108" s="17"/>
      <c r="F108" s="1" t="s">
        <v>1473</v>
      </c>
      <c r="G108" s="1" t="s">
        <v>2118</v>
      </c>
      <c r="H108" s="1" t="s">
        <v>2683</v>
      </c>
      <c r="I108" s="74" t="s">
        <v>2653</v>
      </c>
      <c r="J108" s="122" t="s">
        <v>2457</v>
      </c>
      <c r="K108" s="122" t="s">
        <v>2473</v>
      </c>
      <c r="L108" s="6" t="s">
        <v>2471</v>
      </c>
      <c r="M108" s="65">
        <v>15</v>
      </c>
      <c r="N108" s="65" t="s">
        <v>2438</v>
      </c>
      <c r="O108" s="72" t="s">
        <v>2481</v>
      </c>
      <c r="P108" s="65" t="s">
        <v>2438</v>
      </c>
      <c r="Q108" s="65"/>
      <c r="R108" s="41">
        <f t="shared" si="21"/>
        <v>41.8</v>
      </c>
      <c r="S108" s="82">
        <f t="shared" si="22"/>
        <v>35.5</v>
      </c>
      <c r="T108" s="76" t="s">
        <v>2053</v>
      </c>
      <c r="U108" s="120">
        <f t="shared" si="23"/>
        <v>48.1</v>
      </c>
      <c r="V108" s="78">
        <v>43101</v>
      </c>
      <c r="W108" s="78">
        <v>401768</v>
      </c>
      <c r="X108" s="128"/>
      <c r="AA108" s="42">
        <v>12</v>
      </c>
      <c r="AB108" s="17"/>
    </row>
    <row r="109" spans="1:28" ht="63.75" hidden="1">
      <c r="A109" s="16" t="s">
        <v>1434</v>
      </c>
      <c r="B109" s="16" t="s">
        <v>1435</v>
      </c>
      <c r="C109" s="13" t="s">
        <v>335</v>
      </c>
      <c r="D109" s="7" t="s">
        <v>900</v>
      </c>
      <c r="E109" s="17"/>
      <c r="F109" s="3" t="s">
        <v>1463</v>
      </c>
      <c r="G109" s="3" t="s">
        <v>2119</v>
      </c>
      <c r="H109" s="3" t="s">
        <v>2684</v>
      </c>
      <c r="I109" s="114" t="s">
        <v>2654</v>
      </c>
      <c r="J109" s="126" t="s">
        <v>2457</v>
      </c>
      <c r="K109" s="122" t="s">
        <v>2473</v>
      </c>
      <c r="L109" s="6" t="s">
        <v>2471</v>
      </c>
      <c r="M109" s="65">
        <v>15</v>
      </c>
      <c r="N109" s="65" t="s">
        <v>2438</v>
      </c>
      <c r="O109" s="72" t="s">
        <v>2481</v>
      </c>
      <c r="P109" s="65" t="s">
        <v>2438</v>
      </c>
      <c r="Q109" s="65"/>
      <c r="R109" s="41">
        <f t="shared" si="21"/>
        <v>22.7</v>
      </c>
      <c r="S109" s="82">
        <f t="shared" si="22"/>
        <v>19.3</v>
      </c>
      <c r="T109" s="76" t="s">
        <v>2053</v>
      </c>
      <c r="U109" s="120">
        <f t="shared" si="23"/>
        <v>26.1</v>
      </c>
      <c r="V109" s="78">
        <v>43101</v>
      </c>
      <c r="W109" s="78">
        <v>401768</v>
      </c>
      <c r="X109" s="128"/>
      <c r="AA109" s="42">
        <v>6.5</v>
      </c>
      <c r="AB109" s="17"/>
    </row>
    <row r="110" spans="1:28" ht="63.75" hidden="1">
      <c r="A110" s="16" t="s">
        <v>1434</v>
      </c>
      <c r="B110" s="16" t="s">
        <v>1435</v>
      </c>
      <c r="C110" s="13" t="s">
        <v>335</v>
      </c>
      <c r="D110" s="7" t="s">
        <v>901</v>
      </c>
      <c r="E110" s="17"/>
      <c r="F110" s="25" t="s">
        <v>1464</v>
      </c>
      <c r="G110" s="32" t="s">
        <v>1548</v>
      </c>
      <c r="H110" s="1" t="s">
        <v>2685</v>
      </c>
      <c r="I110" s="74" t="s">
        <v>2655</v>
      </c>
      <c r="J110" s="122" t="s">
        <v>2457</v>
      </c>
      <c r="K110" s="122" t="s">
        <v>2473</v>
      </c>
      <c r="L110" s="6" t="s">
        <v>2471</v>
      </c>
      <c r="M110" s="65">
        <v>15</v>
      </c>
      <c r="N110" s="65" t="s">
        <v>2438</v>
      </c>
      <c r="O110" s="72" t="s">
        <v>2481</v>
      </c>
      <c r="P110" s="65" t="s">
        <v>2438</v>
      </c>
      <c r="Q110" s="65"/>
      <c r="R110" s="41">
        <f t="shared" si="21"/>
        <v>104.6</v>
      </c>
      <c r="S110" s="82">
        <f t="shared" si="22"/>
        <v>88.9</v>
      </c>
      <c r="T110" s="76" t="s">
        <v>2053</v>
      </c>
      <c r="U110" s="120">
        <f t="shared" si="23"/>
        <v>120.3</v>
      </c>
      <c r="V110" s="78">
        <v>43101</v>
      </c>
      <c r="W110" s="78">
        <v>401768</v>
      </c>
      <c r="X110" s="128"/>
      <c r="AA110" s="42">
        <v>30</v>
      </c>
      <c r="AB110" s="17"/>
    </row>
    <row r="111" spans="1:28" ht="63.75" hidden="1">
      <c r="A111" s="16" t="s">
        <v>1434</v>
      </c>
      <c r="B111" s="16" t="s">
        <v>1435</v>
      </c>
      <c r="C111" s="13" t="s">
        <v>335</v>
      </c>
      <c r="D111" s="7" t="s">
        <v>902</v>
      </c>
      <c r="E111" s="17"/>
      <c r="F111" s="25" t="s">
        <v>1465</v>
      </c>
      <c r="G111" s="32" t="s">
        <v>2120</v>
      </c>
      <c r="H111" s="1" t="s">
        <v>2686</v>
      </c>
      <c r="I111" s="74" t="s">
        <v>2656</v>
      </c>
      <c r="J111" s="122" t="s">
        <v>2457</v>
      </c>
      <c r="K111" s="122" t="s">
        <v>2473</v>
      </c>
      <c r="L111" s="6" t="s">
        <v>2471</v>
      </c>
      <c r="M111" s="65">
        <v>15</v>
      </c>
      <c r="N111" s="65" t="s">
        <v>2438</v>
      </c>
      <c r="O111" s="72" t="s">
        <v>2481</v>
      </c>
      <c r="P111" s="65" t="s">
        <v>2438</v>
      </c>
      <c r="Q111" s="65"/>
      <c r="R111" s="41">
        <f t="shared" si="21"/>
        <v>48.8</v>
      </c>
      <c r="S111" s="82">
        <f t="shared" si="22"/>
        <v>41.5</v>
      </c>
      <c r="T111" s="76" t="s">
        <v>2053</v>
      </c>
      <c r="U111" s="120">
        <f t="shared" si="23"/>
        <v>56.1</v>
      </c>
      <c r="V111" s="78">
        <v>43101</v>
      </c>
      <c r="W111" s="78">
        <v>401768</v>
      </c>
      <c r="X111" s="128"/>
      <c r="AA111" s="42">
        <v>14</v>
      </c>
      <c r="AB111" s="17"/>
    </row>
    <row r="112" spans="1:28" ht="63.75" hidden="1">
      <c r="A112" s="16" t="s">
        <v>1434</v>
      </c>
      <c r="B112" s="16" t="s">
        <v>1435</v>
      </c>
      <c r="C112" s="13" t="s">
        <v>335</v>
      </c>
      <c r="D112" s="7" t="s">
        <v>903</v>
      </c>
      <c r="E112" s="17"/>
      <c r="F112" s="25" t="s">
        <v>1466</v>
      </c>
      <c r="G112" s="32" t="s">
        <v>2121</v>
      </c>
      <c r="H112" s="1" t="s">
        <v>2687</v>
      </c>
      <c r="I112" s="74" t="s">
        <v>2657</v>
      </c>
      <c r="J112" s="122" t="s">
        <v>2457</v>
      </c>
      <c r="K112" s="122" t="s">
        <v>2473</v>
      </c>
      <c r="L112" s="6" t="s">
        <v>2471</v>
      </c>
      <c r="M112" s="65">
        <v>15</v>
      </c>
      <c r="N112" s="65" t="s">
        <v>2438</v>
      </c>
      <c r="O112" s="72" t="s">
        <v>2481</v>
      </c>
      <c r="P112" s="65" t="s">
        <v>2438</v>
      </c>
      <c r="Q112" s="65"/>
      <c r="R112" s="41">
        <f t="shared" si="21"/>
        <v>34.9</v>
      </c>
      <c r="S112" s="82">
        <f t="shared" si="22"/>
        <v>29.7</v>
      </c>
      <c r="T112" s="76" t="s">
        <v>2053</v>
      </c>
      <c r="U112" s="120">
        <f t="shared" si="23"/>
        <v>40.1</v>
      </c>
      <c r="V112" s="78">
        <v>43101</v>
      </c>
      <c r="W112" s="78">
        <v>401768</v>
      </c>
      <c r="X112" s="128"/>
      <c r="AA112" s="42">
        <v>10</v>
      </c>
      <c r="AB112" s="17"/>
    </row>
    <row r="113" spans="1:28" ht="30" hidden="1">
      <c r="A113" s="20" t="s">
        <v>1431</v>
      </c>
      <c r="B113" s="20" t="s">
        <v>1432</v>
      </c>
      <c r="C113" s="15" t="s">
        <v>336</v>
      </c>
      <c r="D113" s="7"/>
      <c r="E113" s="17"/>
      <c r="F113" s="28" t="s">
        <v>26</v>
      </c>
      <c r="G113" s="28" t="s">
        <v>26</v>
      </c>
      <c r="H113" s="25"/>
      <c r="I113" s="32"/>
      <c r="J113" s="32"/>
      <c r="K113" s="32"/>
      <c r="L113" s="6"/>
      <c r="M113" s="6"/>
      <c r="N113" s="6"/>
      <c r="O113" s="6"/>
      <c r="P113" s="6"/>
      <c r="Q113" s="6"/>
      <c r="R113" s="41"/>
      <c r="S113" s="82"/>
      <c r="T113" s="76"/>
      <c r="U113" s="120"/>
      <c r="V113" s="78">
        <v>43101</v>
      </c>
      <c r="W113" s="78">
        <v>401768</v>
      </c>
      <c r="X113" s="128"/>
      <c r="AA113" s="42"/>
      <c r="AB113" s="17"/>
    </row>
    <row r="114" spans="1:28" ht="153" hidden="1">
      <c r="A114" s="16" t="s">
        <v>1431</v>
      </c>
      <c r="B114" s="16" t="s">
        <v>1433</v>
      </c>
      <c r="C114" s="15" t="s">
        <v>337</v>
      </c>
      <c r="D114" s="7"/>
      <c r="E114" s="17"/>
      <c r="F114" s="28" t="s">
        <v>27</v>
      </c>
      <c r="G114" s="28" t="s">
        <v>1549</v>
      </c>
      <c r="H114" s="1" t="s">
        <v>2015</v>
      </c>
      <c r="I114" s="1" t="s">
        <v>2122</v>
      </c>
      <c r="J114" s="1"/>
      <c r="K114" s="1"/>
      <c r="L114" s="6"/>
      <c r="M114" s="6"/>
      <c r="N114" s="6"/>
      <c r="O114" s="6"/>
      <c r="P114" s="6"/>
      <c r="Q114" s="6"/>
      <c r="R114" s="41"/>
      <c r="S114" s="82"/>
      <c r="T114" s="76"/>
      <c r="U114" s="120"/>
      <c r="V114" s="78">
        <v>43101</v>
      </c>
      <c r="W114" s="78">
        <v>401768</v>
      </c>
      <c r="X114" s="128"/>
      <c r="AA114" s="42"/>
      <c r="AB114" s="17"/>
    </row>
    <row r="115" spans="1:28" ht="51" hidden="1">
      <c r="A115" s="16" t="s">
        <v>1434</v>
      </c>
      <c r="B115" s="16" t="s">
        <v>1435</v>
      </c>
      <c r="C115" s="13" t="s">
        <v>337</v>
      </c>
      <c r="D115" s="7" t="s">
        <v>904</v>
      </c>
      <c r="E115" s="17"/>
      <c r="F115" s="1" t="s">
        <v>1627</v>
      </c>
      <c r="G115" s="1" t="s">
        <v>1550</v>
      </c>
      <c r="H115" s="1" t="s">
        <v>2016</v>
      </c>
      <c r="I115" s="1" t="s">
        <v>2123</v>
      </c>
      <c r="J115" s="124" t="s">
        <v>2469</v>
      </c>
      <c r="K115" s="124" t="s">
        <v>2472</v>
      </c>
      <c r="L115" s="6" t="s">
        <v>2471</v>
      </c>
      <c r="M115" s="65">
        <v>2</v>
      </c>
      <c r="N115" s="65" t="s">
        <v>2439</v>
      </c>
      <c r="O115" s="5" t="s">
        <v>2478</v>
      </c>
      <c r="P115" s="73" t="s">
        <v>2485</v>
      </c>
      <c r="Q115" s="73"/>
      <c r="R115" s="41">
        <f>ROUND(AA115*$Z$3,1)</f>
        <v>24.4</v>
      </c>
      <c r="S115" s="82">
        <f>ROUND(R115*0.85,1)</f>
        <v>20.7</v>
      </c>
      <c r="T115" s="76" t="s">
        <v>2053</v>
      </c>
      <c r="U115" s="120">
        <f>ROUND(R115*1.15,1)</f>
        <v>28.1</v>
      </c>
      <c r="V115" s="78">
        <v>43101</v>
      </c>
      <c r="W115" s="78">
        <v>401768</v>
      </c>
      <c r="X115" s="128"/>
      <c r="AA115" s="42">
        <v>7</v>
      </c>
      <c r="AB115" s="17"/>
    </row>
    <row r="116" spans="1:28" ht="38.25" hidden="1">
      <c r="A116" s="16" t="s">
        <v>1434</v>
      </c>
      <c r="B116" s="16" t="s">
        <v>1435</v>
      </c>
      <c r="C116" s="13" t="s">
        <v>337</v>
      </c>
      <c r="D116" s="7" t="s">
        <v>905</v>
      </c>
      <c r="E116" s="17"/>
      <c r="F116" s="1" t="s">
        <v>772</v>
      </c>
      <c r="G116" s="1" t="s">
        <v>1551</v>
      </c>
      <c r="H116" s="1" t="s">
        <v>443</v>
      </c>
      <c r="I116" s="1" t="s">
        <v>2124</v>
      </c>
      <c r="J116" s="32" t="s">
        <v>2469</v>
      </c>
      <c r="K116" s="32" t="s">
        <v>2472</v>
      </c>
      <c r="L116" s="6" t="s">
        <v>2471</v>
      </c>
      <c r="M116" s="6"/>
      <c r="N116" s="6"/>
      <c r="O116" s="6"/>
      <c r="P116" s="6"/>
      <c r="Q116" s="6"/>
      <c r="R116" s="41">
        <f>ROUND(AA116*$Z$3,1)</f>
        <v>177.8</v>
      </c>
      <c r="S116" s="82">
        <f>ROUND(R116*0.85,1)</f>
        <v>151.1</v>
      </c>
      <c r="T116" s="76" t="s">
        <v>2053</v>
      </c>
      <c r="U116" s="120">
        <f>ROUND(R116*1.15,1)</f>
        <v>204.5</v>
      </c>
      <c r="V116" s="78">
        <v>43101</v>
      </c>
      <c r="W116" s="78">
        <v>401768</v>
      </c>
      <c r="X116" s="128"/>
      <c r="AA116" s="42">
        <v>51</v>
      </c>
      <c r="AB116" s="17"/>
    </row>
    <row r="117" spans="1:28" ht="51" hidden="1">
      <c r="A117" s="16" t="s">
        <v>1434</v>
      </c>
      <c r="B117" s="16" t="s">
        <v>1435</v>
      </c>
      <c r="C117" s="13" t="s">
        <v>337</v>
      </c>
      <c r="D117" s="7" t="s">
        <v>906</v>
      </c>
      <c r="E117" s="17"/>
      <c r="F117" s="1" t="s">
        <v>46</v>
      </c>
      <c r="G117" s="1" t="s">
        <v>1552</v>
      </c>
      <c r="H117" s="1" t="s">
        <v>444</v>
      </c>
      <c r="I117" s="1" t="s">
        <v>2125</v>
      </c>
      <c r="J117" s="32" t="s">
        <v>2469</v>
      </c>
      <c r="K117" s="32" t="s">
        <v>2472</v>
      </c>
      <c r="L117" s="6" t="s">
        <v>2471</v>
      </c>
      <c r="M117" s="6"/>
      <c r="N117" s="6"/>
      <c r="O117" s="6"/>
      <c r="P117" s="6"/>
      <c r="Q117" s="6"/>
      <c r="R117" s="41">
        <f>ROUND(AA117*$Z$3,1)</f>
        <v>268.5</v>
      </c>
      <c r="S117" s="82">
        <f>ROUND(R117*0.85,1)</f>
        <v>228.2</v>
      </c>
      <c r="T117" s="76" t="s">
        <v>2053</v>
      </c>
      <c r="U117" s="120">
        <f>ROUND(R117*1.15,1)</f>
        <v>308.8</v>
      </c>
      <c r="V117" s="78">
        <v>43101</v>
      </c>
      <c r="W117" s="78">
        <v>401768</v>
      </c>
      <c r="X117" s="128"/>
      <c r="AA117" s="42">
        <v>77</v>
      </c>
      <c r="AB117" s="17"/>
    </row>
    <row r="118" spans="1:28" ht="51" hidden="1">
      <c r="A118" s="16" t="s">
        <v>1434</v>
      </c>
      <c r="B118" s="16" t="s">
        <v>1435</v>
      </c>
      <c r="C118" s="13" t="s">
        <v>337</v>
      </c>
      <c r="D118" s="7" t="s">
        <v>907</v>
      </c>
      <c r="E118" s="17"/>
      <c r="F118" s="1" t="s">
        <v>47</v>
      </c>
      <c r="G118" s="1" t="s">
        <v>1553</v>
      </c>
      <c r="H118" s="1" t="s">
        <v>445</v>
      </c>
      <c r="I118" s="1" t="s">
        <v>1554</v>
      </c>
      <c r="J118" s="32" t="s">
        <v>2469</v>
      </c>
      <c r="K118" s="32" t="s">
        <v>2472</v>
      </c>
      <c r="L118" s="6" t="s">
        <v>2471</v>
      </c>
      <c r="M118" s="48"/>
      <c r="N118" s="48"/>
      <c r="O118" s="48"/>
      <c r="P118" s="48"/>
      <c r="Q118" s="48"/>
      <c r="R118" s="41">
        <f>ROUND(AA118*$Z$3,1)</f>
        <v>369.6</v>
      </c>
      <c r="S118" s="82">
        <f>ROUND(R118*0.85,1)</f>
        <v>314.2</v>
      </c>
      <c r="T118" s="76" t="s">
        <v>2053</v>
      </c>
      <c r="U118" s="120">
        <f>ROUND(R118*1.15,1)</f>
        <v>425</v>
      </c>
      <c r="V118" s="78">
        <v>43101</v>
      </c>
      <c r="W118" s="78">
        <v>401768</v>
      </c>
      <c r="X118" s="128"/>
      <c r="AA118" s="42">
        <v>106</v>
      </c>
      <c r="AB118" s="17"/>
    </row>
    <row r="119" spans="1:28" ht="38.25" hidden="1">
      <c r="A119" s="16" t="s">
        <v>1434</v>
      </c>
      <c r="B119" s="16" t="s">
        <v>1435</v>
      </c>
      <c r="C119" s="13" t="s">
        <v>337</v>
      </c>
      <c r="D119" s="7" t="s">
        <v>908</v>
      </c>
      <c r="E119" s="17"/>
      <c r="F119" s="1" t="s">
        <v>48</v>
      </c>
      <c r="G119" s="1" t="s">
        <v>2126</v>
      </c>
      <c r="H119" s="1" t="s">
        <v>2531</v>
      </c>
      <c r="I119" s="1" t="s">
        <v>2423</v>
      </c>
      <c r="J119" s="124" t="s">
        <v>2469</v>
      </c>
      <c r="K119" s="124" t="s">
        <v>2472</v>
      </c>
      <c r="L119" s="6" t="s">
        <v>2471</v>
      </c>
      <c r="M119" s="65">
        <v>1</v>
      </c>
      <c r="N119" s="65" t="s">
        <v>2439</v>
      </c>
      <c r="O119" s="5" t="s">
        <v>2478</v>
      </c>
      <c r="P119" s="73" t="s">
        <v>2485</v>
      </c>
      <c r="Q119" s="73"/>
      <c r="R119" s="41">
        <f>ROUND(AA119*$Z$3,1)</f>
        <v>83.7</v>
      </c>
      <c r="S119" s="82">
        <f>ROUND(R119*0.85,1)</f>
        <v>71.099999999999994</v>
      </c>
      <c r="T119" s="76" t="s">
        <v>2053</v>
      </c>
      <c r="U119" s="120">
        <f>ROUND(R119*1.15,1)</f>
        <v>96.3</v>
      </c>
      <c r="V119" s="78">
        <v>43101</v>
      </c>
      <c r="W119" s="78">
        <v>401768</v>
      </c>
      <c r="X119" s="128"/>
      <c r="AA119" s="42">
        <v>24</v>
      </c>
      <c r="AB119" s="17"/>
    </row>
    <row r="120" spans="1:28" ht="30" hidden="1">
      <c r="A120" s="16" t="s">
        <v>1431</v>
      </c>
      <c r="B120" s="16" t="s">
        <v>1433</v>
      </c>
      <c r="C120" s="15" t="s">
        <v>338</v>
      </c>
      <c r="D120" s="7"/>
      <c r="E120" s="17"/>
      <c r="F120" s="28" t="s">
        <v>28</v>
      </c>
      <c r="G120" s="28" t="s">
        <v>1555</v>
      </c>
      <c r="H120" s="25"/>
      <c r="I120" s="32"/>
      <c r="J120" s="32"/>
      <c r="K120" s="32"/>
      <c r="L120" s="6"/>
      <c r="M120" s="6"/>
      <c r="N120" s="6"/>
      <c r="O120" s="6"/>
      <c r="P120" s="6"/>
      <c r="Q120" s="6"/>
      <c r="R120" s="41"/>
      <c r="S120" s="82"/>
      <c r="T120" s="76"/>
      <c r="U120" s="120"/>
      <c r="V120" s="78">
        <v>43101</v>
      </c>
      <c r="W120" s="78">
        <v>401768</v>
      </c>
      <c r="X120" s="128"/>
      <c r="AA120" s="42"/>
      <c r="AB120" s="17"/>
    </row>
    <row r="121" spans="1:28" ht="38.25" hidden="1">
      <c r="A121" s="16" t="s">
        <v>1434</v>
      </c>
      <c r="B121" s="16" t="s">
        <v>1435</v>
      </c>
      <c r="C121" s="13" t="s">
        <v>338</v>
      </c>
      <c r="D121" s="7" t="s">
        <v>909</v>
      </c>
      <c r="E121" s="17"/>
      <c r="F121" s="25" t="s">
        <v>1467</v>
      </c>
      <c r="G121" s="32" t="s">
        <v>1556</v>
      </c>
      <c r="H121" s="25" t="s">
        <v>50</v>
      </c>
      <c r="I121" s="32" t="s">
        <v>2615</v>
      </c>
      <c r="J121" s="124" t="s">
        <v>2469</v>
      </c>
      <c r="K121" s="124" t="s">
        <v>2472</v>
      </c>
      <c r="L121" s="6" t="s">
        <v>2471</v>
      </c>
      <c r="M121" s="65">
        <v>5</v>
      </c>
      <c r="N121" s="65" t="s">
        <v>2438</v>
      </c>
      <c r="O121" s="72" t="s">
        <v>2481</v>
      </c>
      <c r="P121" s="65" t="s">
        <v>2438</v>
      </c>
      <c r="Q121" s="65"/>
      <c r="R121" s="41">
        <f>ROUND(AA121*$Z$3,1)</f>
        <v>36.6</v>
      </c>
      <c r="S121" s="82">
        <f>ROUND(R121*0.85,1)</f>
        <v>31.1</v>
      </c>
      <c r="T121" s="76" t="s">
        <v>2053</v>
      </c>
      <c r="U121" s="120">
        <f>ROUND(R121*1.15,1)</f>
        <v>42.1</v>
      </c>
      <c r="V121" s="78">
        <v>43101</v>
      </c>
      <c r="W121" s="78">
        <v>401768</v>
      </c>
      <c r="X121" s="128"/>
      <c r="AA121" s="42">
        <v>10.5</v>
      </c>
      <c r="AB121" s="17"/>
    </row>
    <row r="122" spans="1:28" ht="38.25" hidden="1">
      <c r="A122" s="16" t="s">
        <v>1434</v>
      </c>
      <c r="B122" s="16" t="s">
        <v>1435</v>
      </c>
      <c r="C122" s="13" t="s">
        <v>338</v>
      </c>
      <c r="D122" s="7" t="s">
        <v>910</v>
      </c>
      <c r="E122" s="17"/>
      <c r="F122" s="2" t="s">
        <v>1468</v>
      </c>
      <c r="G122" s="2" t="s">
        <v>1557</v>
      </c>
      <c r="H122" s="2" t="s">
        <v>49</v>
      </c>
      <c r="I122" s="117" t="s">
        <v>2728</v>
      </c>
      <c r="J122" s="124" t="s">
        <v>2469</v>
      </c>
      <c r="K122" s="124" t="s">
        <v>2472</v>
      </c>
      <c r="L122" s="6" t="s">
        <v>2471</v>
      </c>
      <c r="M122" s="65">
        <v>5</v>
      </c>
      <c r="N122" s="65" t="s">
        <v>2438</v>
      </c>
      <c r="O122" s="72" t="s">
        <v>2481</v>
      </c>
      <c r="P122" s="65" t="s">
        <v>2438</v>
      </c>
      <c r="Q122" s="65"/>
      <c r="R122" s="41">
        <f>ROUND(AA122*$Z$3,1)</f>
        <v>36.6</v>
      </c>
      <c r="S122" s="82">
        <f>ROUND(R122*0.85,1)</f>
        <v>31.1</v>
      </c>
      <c r="T122" s="76" t="s">
        <v>2053</v>
      </c>
      <c r="U122" s="120">
        <f>ROUND(R122*1.15,1)</f>
        <v>42.1</v>
      </c>
      <c r="V122" s="78">
        <v>43101</v>
      </c>
      <c r="W122" s="78">
        <v>401768</v>
      </c>
      <c r="X122" s="128"/>
      <c r="AA122" s="42">
        <v>10.5</v>
      </c>
      <c r="AB122" s="17"/>
    </row>
    <row r="123" spans="1:28" ht="25.5" hidden="1">
      <c r="A123" s="16" t="s">
        <v>1434</v>
      </c>
      <c r="B123" s="16" t="s">
        <v>1435</v>
      </c>
      <c r="C123" s="13" t="s">
        <v>338</v>
      </c>
      <c r="D123" s="7" t="s">
        <v>911</v>
      </c>
      <c r="E123" s="17"/>
      <c r="F123" s="2" t="s">
        <v>446</v>
      </c>
      <c r="G123" s="2" t="s">
        <v>2127</v>
      </c>
      <c r="H123" s="2" t="s">
        <v>2598</v>
      </c>
      <c r="I123" s="2" t="s">
        <v>2599</v>
      </c>
      <c r="J123" s="32" t="s">
        <v>2469</v>
      </c>
      <c r="K123" s="32" t="s">
        <v>2472</v>
      </c>
      <c r="L123" s="6" t="s">
        <v>2471</v>
      </c>
      <c r="M123" s="6"/>
      <c r="N123" s="6"/>
      <c r="O123" s="6"/>
      <c r="P123" s="6"/>
      <c r="Q123" s="6"/>
      <c r="R123" s="41">
        <f>ROUND(AA123*$Z$3,1)</f>
        <v>22.7</v>
      </c>
      <c r="S123" s="82">
        <f>ROUND(R123*0.85,1)</f>
        <v>19.3</v>
      </c>
      <c r="T123" s="76" t="s">
        <v>2053</v>
      </c>
      <c r="U123" s="120">
        <f>ROUND(R123*1.15,1)</f>
        <v>26.1</v>
      </c>
      <c r="V123" s="78">
        <v>43101</v>
      </c>
      <c r="W123" s="78">
        <v>401768</v>
      </c>
      <c r="X123" s="128"/>
      <c r="AA123" s="42">
        <v>6.5</v>
      </c>
      <c r="AB123" s="17"/>
    </row>
    <row r="124" spans="1:28" ht="38.25" hidden="1">
      <c r="A124" s="16" t="s">
        <v>1434</v>
      </c>
      <c r="B124" s="16" t="s">
        <v>1435</v>
      </c>
      <c r="C124" s="13" t="s">
        <v>338</v>
      </c>
      <c r="D124" s="7" t="s">
        <v>912</v>
      </c>
      <c r="E124" s="17"/>
      <c r="F124" s="2" t="s">
        <v>447</v>
      </c>
      <c r="G124" s="2" t="s">
        <v>1558</v>
      </c>
      <c r="H124" s="2" t="s">
        <v>29</v>
      </c>
      <c r="I124" s="2" t="s">
        <v>2600</v>
      </c>
      <c r="J124" s="32" t="s">
        <v>2469</v>
      </c>
      <c r="K124" s="32" t="s">
        <v>2472</v>
      </c>
      <c r="L124" s="6" t="s">
        <v>2471</v>
      </c>
      <c r="M124" s="6"/>
      <c r="N124" s="6"/>
      <c r="O124" s="6"/>
      <c r="P124" s="6"/>
      <c r="Q124" s="6"/>
      <c r="R124" s="41">
        <f>ROUND(AA124*$Z$3,1)</f>
        <v>80.2</v>
      </c>
      <c r="S124" s="82">
        <f>ROUND(R124*0.85,1)</f>
        <v>68.2</v>
      </c>
      <c r="T124" s="76" t="s">
        <v>2053</v>
      </c>
      <c r="U124" s="120">
        <f>ROUND(R124*1.15,1)</f>
        <v>92.2</v>
      </c>
      <c r="V124" s="78">
        <v>43101</v>
      </c>
      <c r="W124" s="78">
        <v>401768</v>
      </c>
      <c r="X124" s="128"/>
      <c r="AA124" s="42">
        <v>23</v>
      </c>
      <c r="AB124" s="17"/>
    </row>
    <row r="125" spans="1:28" ht="38.25" hidden="1">
      <c r="A125" s="16" t="s">
        <v>1431</v>
      </c>
      <c r="B125" s="16" t="s">
        <v>1433</v>
      </c>
      <c r="C125" s="15" t="s">
        <v>339</v>
      </c>
      <c r="D125" s="7"/>
      <c r="E125" s="17"/>
      <c r="F125" s="75" t="s">
        <v>30</v>
      </c>
      <c r="G125" s="75" t="s">
        <v>1559</v>
      </c>
      <c r="H125" s="2" t="s">
        <v>2489</v>
      </c>
      <c r="I125" s="1" t="s">
        <v>2490</v>
      </c>
      <c r="J125" s="93"/>
      <c r="K125" s="1"/>
      <c r="L125" s="69"/>
      <c r="M125" s="6"/>
      <c r="N125" s="6"/>
      <c r="O125" s="6"/>
      <c r="P125" s="6"/>
      <c r="Q125" s="6"/>
      <c r="R125" s="41"/>
      <c r="S125" s="82"/>
      <c r="T125" s="76"/>
      <c r="U125" s="120"/>
      <c r="V125" s="78">
        <v>43101</v>
      </c>
      <c r="W125" s="78">
        <v>401768</v>
      </c>
      <c r="X125" s="128"/>
      <c r="AA125" s="42"/>
      <c r="AB125" s="17"/>
    </row>
    <row r="126" spans="1:28" ht="25.5" hidden="1">
      <c r="A126" s="100" t="s">
        <v>1434</v>
      </c>
      <c r="B126" s="100" t="s">
        <v>1435</v>
      </c>
      <c r="C126" s="105" t="s">
        <v>339</v>
      </c>
      <c r="D126" s="101" t="s">
        <v>913</v>
      </c>
      <c r="E126" s="17"/>
      <c r="F126" s="98" t="s">
        <v>31</v>
      </c>
      <c r="G126" s="99" t="s">
        <v>1560</v>
      </c>
      <c r="H126" s="102" t="s">
        <v>669</v>
      </c>
      <c r="I126" s="102" t="s">
        <v>2128</v>
      </c>
      <c r="J126" s="32" t="s">
        <v>2469</v>
      </c>
      <c r="K126" s="32" t="s">
        <v>2472</v>
      </c>
      <c r="L126" s="6" t="s">
        <v>2471</v>
      </c>
      <c r="M126" s="6"/>
      <c r="N126" s="6"/>
      <c r="O126" s="6"/>
      <c r="P126" s="6"/>
      <c r="Q126" s="6"/>
      <c r="R126" s="41">
        <f t="shared" ref="R126:R142" si="24">ROUND(AA126*$Z$3,1)</f>
        <v>55.8</v>
      </c>
      <c r="S126" s="82">
        <f t="shared" ref="S126:S142" si="25">ROUND(R126*0.85,1)</f>
        <v>47.4</v>
      </c>
      <c r="T126" s="76" t="s">
        <v>2053</v>
      </c>
      <c r="U126" s="120">
        <f t="shared" ref="U126:U142" si="26">ROUND(R126*1.15,1)</f>
        <v>64.2</v>
      </c>
      <c r="V126" s="78">
        <v>43101</v>
      </c>
      <c r="W126" s="78">
        <v>401768</v>
      </c>
      <c r="X126" s="128"/>
      <c r="AA126" s="42">
        <v>16</v>
      </c>
      <c r="AB126" s="17"/>
    </row>
    <row r="127" spans="1:28" hidden="1">
      <c r="A127" s="16" t="s">
        <v>1434</v>
      </c>
      <c r="B127" s="16" t="s">
        <v>1435</v>
      </c>
      <c r="C127" s="13" t="s">
        <v>339</v>
      </c>
      <c r="D127" s="7" t="s">
        <v>914</v>
      </c>
      <c r="E127" s="17"/>
      <c r="F127" s="25" t="s">
        <v>32</v>
      </c>
      <c r="G127" s="32" t="s">
        <v>1561</v>
      </c>
      <c r="H127" s="1"/>
      <c r="I127" s="1"/>
      <c r="J127" s="124" t="s">
        <v>2469</v>
      </c>
      <c r="K127" s="124" t="s">
        <v>2472</v>
      </c>
      <c r="L127" s="6" t="s">
        <v>2471</v>
      </c>
      <c r="M127" s="65">
        <v>6</v>
      </c>
      <c r="N127" s="65" t="s">
        <v>2439</v>
      </c>
      <c r="O127" s="5" t="s">
        <v>2478</v>
      </c>
      <c r="P127" s="73" t="s">
        <v>2485</v>
      </c>
      <c r="Q127" s="73"/>
      <c r="R127" s="41">
        <f t="shared" si="24"/>
        <v>282.39999999999998</v>
      </c>
      <c r="S127" s="82">
        <f t="shared" si="25"/>
        <v>240</v>
      </c>
      <c r="T127" s="76" t="s">
        <v>2053</v>
      </c>
      <c r="U127" s="120">
        <f t="shared" si="26"/>
        <v>324.8</v>
      </c>
      <c r="V127" s="78">
        <v>43101</v>
      </c>
      <c r="W127" s="78">
        <v>401768</v>
      </c>
      <c r="X127" s="128"/>
      <c r="AA127" s="42">
        <v>81</v>
      </c>
      <c r="AB127" s="17"/>
    </row>
    <row r="128" spans="1:28" ht="25.5" hidden="1">
      <c r="A128" s="16" t="s">
        <v>1434</v>
      </c>
      <c r="B128" s="16" t="s">
        <v>1435</v>
      </c>
      <c r="C128" s="13" t="s">
        <v>339</v>
      </c>
      <c r="D128" s="7" t="s">
        <v>915</v>
      </c>
      <c r="E128" s="17"/>
      <c r="F128" s="25" t="s">
        <v>1392</v>
      </c>
      <c r="G128" s="2" t="s">
        <v>1562</v>
      </c>
      <c r="H128" s="1" t="s">
        <v>1377</v>
      </c>
      <c r="I128" s="1" t="s">
        <v>1563</v>
      </c>
      <c r="J128" s="32" t="s">
        <v>2469</v>
      </c>
      <c r="K128" s="32" t="s">
        <v>2472</v>
      </c>
      <c r="L128" s="6" t="s">
        <v>2471</v>
      </c>
      <c r="M128" s="65"/>
      <c r="N128" s="65"/>
      <c r="O128" s="65"/>
      <c r="P128" s="65"/>
      <c r="Q128" s="65"/>
      <c r="R128" s="41">
        <f t="shared" si="24"/>
        <v>383.5</v>
      </c>
      <c r="S128" s="82">
        <f t="shared" si="25"/>
        <v>326</v>
      </c>
      <c r="T128" s="76" t="s">
        <v>2053</v>
      </c>
      <c r="U128" s="120">
        <f t="shared" si="26"/>
        <v>441</v>
      </c>
      <c r="V128" s="78">
        <v>43101</v>
      </c>
      <c r="W128" s="78">
        <v>401768</v>
      </c>
      <c r="X128" s="128"/>
      <c r="AA128" s="42">
        <v>110</v>
      </c>
      <c r="AB128" s="17"/>
    </row>
    <row r="129" spans="1:28" ht="51" hidden="1">
      <c r="A129" s="16" t="s">
        <v>1434</v>
      </c>
      <c r="B129" s="16" t="s">
        <v>1435</v>
      </c>
      <c r="C129" s="13" t="s">
        <v>339</v>
      </c>
      <c r="D129" s="7" t="s">
        <v>916</v>
      </c>
      <c r="E129" s="17"/>
      <c r="F129" s="39" t="s">
        <v>2061</v>
      </c>
      <c r="G129" s="37" t="s">
        <v>1564</v>
      </c>
      <c r="H129" s="1" t="s">
        <v>1377</v>
      </c>
      <c r="I129" s="1" t="s">
        <v>1563</v>
      </c>
      <c r="J129" s="32" t="s">
        <v>2469</v>
      </c>
      <c r="K129" s="32" t="s">
        <v>2472</v>
      </c>
      <c r="L129" s="6" t="s">
        <v>2471</v>
      </c>
      <c r="M129" s="65"/>
      <c r="N129" s="65"/>
      <c r="O129" s="65"/>
      <c r="P129" s="65"/>
      <c r="Q129" s="65"/>
      <c r="R129" s="41">
        <f t="shared" si="24"/>
        <v>122</v>
      </c>
      <c r="S129" s="82">
        <f t="shared" si="25"/>
        <v>103.7</v>
      </c>
      <c r="T129" s="76" t="s">
        <v>2053</v>
      </c>
      <c r="U129" s="120">
        <f t="shared" si="26"/>
        <v>140.30000000000001</v>
      </c>
      <c r="V129" s="78">
        <v>43101</v>
      </c>
      <c r="W129" s="78">
        <v>401768</v>
      </c>
      <c r="X129" s="128"/>
      <c r="AA129" s="42">
        <v>35</v>
      </c>
      <c r="AB129" s="17"/>
    </row>
    <row r="130" spans="1:28" ht="25.5" hidden="1">
      <c r="A130" s="16" t="s">
        <v>1434</v>
      </c>
      <c r="B130" s="16" t="s">
        <v>1435</v>
      </c>
      <c r="C130" s="13" t="s">
        <v>339</v>
      </c>
      <c r="D130" s="7" t="s">
        <v>917</v>
      </c>
      <c r="E130" s="17"/>
      <c r="F130" s="1" t="s">
        <v>631</v>
      </c>
      <c r="G130" s="1" t="s">
        <v>1565</v>
      </c>
      <c r="H130" s="1" t="s">
        <v>670</v>
      </c>
      <c r="I130" s="1" t="s">
        <v>2129</v>
      </c>
      <c r="J130" s="32" t="s">
        <v>2469</v>
      </c>
      <c r="K130" s="32" t="s">
        <v>2472</v>
      </c>
      <c r="L130" s="6" t="s">
        <v>2471</v>
      </c>
      <c r="M130" s="33"/>
      <c r="N130" s="33"/>
      <c r="O130" s="33"/>
      <c r="P130" s="33"/>
      <c r="Q130" s="33"/>
      <c r="R130" s="41">
        <f t="shared" si="24"/>
        <v>453.2</v>
      </c>
      <c r="S130" s="82">
        <f t="shared" si="25"/>
        <v>385.2</v>
      </c>
      <c r="T130" s="76" t="s">
        <v>2053</v>
      </c>
      <c r="U130" s="120">
        <f t="shared" si="26"/>
        <v>521.20000000000005</v>
      </c>
      <c r="V130" s="78">
        <v>43101</v>
      </c>
      <c r="W130" s="78">
        <v>401768</v>
      </c>
      <c r="X130" s="128"/>
      <c r="AA130" s="42">
        <v>130</v>
      </c>
      <c r="AB130" s="17"/>
    </row>
    <row r="131" spans="1:28" ht="63.75" hidden="1">
      <c r="A131" s="16" t="s">
        <v>1434</v>
      </c>
      <c r="B131" s="16" t="s">
        <v>1435</v>
      </c>
      <c r="C131" s="13" t="s">
        <v>339</v>
      </c>
      <c r="D131" s="7" t="s">
        <v>918</v>
      </c>
      <c r="E131" s="17"/>
      <c r="F131" s="26" t="s">
        <v>715</v>
      </c>
      <c r="G131" s="26" t="s">
        <v>1566</v>
      </c>
      <c r="H131" s="1" t="s">
        <v>814</v>
      </c>
      <c r="I131" s="1" t="s">
        <v>1567</v>
      </c>
      <c r="J131" s="32" t="s">
        <v>2469</v>
      </c>
      <c r="K131" s="32" t="s">
        <v>2472</v>
      </c>
      <c r="L131" s="6" t="s">
        <v>2471</v>
      </c>
      <c r="M131" s="65"/>
      <c r="N131" s="65"/>
      <c r="O131" s="65"/>
      <c r="P131" s="65"/>
      <c r="Q131" s="65"/>
      <c r="R131" s="41">
        <f t="shared" si="24"/>
        <v>156.9</v>
      </c>
      <c r="S131" s="82">
        <f t="shared" si="25"/>
        <v>133.4</v>
      </c>
      <c r="T131" s="76" t="s">
        <v>2053</v>
      </c>
      <c r="U131" s="120">
        <f t="shared" si="26"/>
        <v>180.4</v>
      </c>
      <c r="V131" s="78">
        <v>43101</v>
      </c>
      <c r="W131" s="78">
        <v>401768</v>
      </c>
      <c r="X131" s="128"/>
      <c r="AA131" s="42">
        <v>45</v>
      </c>
      <c r="AB131" s="17"/>
    </row>
    <row r="132" spans="1:28" ht="25.5" hidden="1">
      <c r="A132" s="16" t="s">
        <v>1434</v>
      </c>
      <c r="B132" s="16" t="s">
        <v>1435</v>
      </c>
      <c r="C132" s="13" t="s">
        <v>339</v>
      </c>
      <c r="D132" s="7" t="s">
        <v>919</v>
      </c>
      <c r="E132" s="17"/>
      <c r="F132" s="1" t="s">
        <v>448</v>
      </c>
      <c r="G132" s="1" t="s">
        <v>1568</v>
      </c>
      <c r="H132" s="1"/>
      <c r="I132" s="1"/>
      <c r="J132" s="32" t="s">
        <v>2469</v>
      </c>
      <c r="K132" s="32" t="s">
        <v>2472</v>
      </c>
      <c r="L132" s="6" t="s">
        <v>2471</v>
      </c>
      <c r="M132" s="33"/>
      <c r="N132" s="33"/>
      <c r="O132" s="33"/>
      <c r="P132" s="33"/>
      <c r="Q132" s="33"/>
      <c r="R132" s="41">
        <f t="shared" si="24"/>
        <v>404.4</v>
      </c>
      <c r="S132" s="82">
        <f t="shared" si="25"/>
        <v>343.7</v>
      </c>
      <c r="T132" s="76" t="s">
        <v>2053</v>
      </c>
      <c r="U132" s="120">
        <f t="shared" si="26"/>
        <v>465.1</v>
      </c>
      <c r="V132" s="78">
        <v>43101</v>
      </c>
      <c r="W132" s="78">
        <v>401768</v>
      </c>
      <c r="X132" s="128"/>
      <c r="AA132" s="42">
        <v>116</v>
      </c>
      <c r="AB132" s="17"/>
    </row>
    <row r="133" spans="1:28" ht="51" hidden="1">
      <c r="A133" s="16" t="s">
        <v>1434</v>
      </c>
      <c r="B133" s="16" t="s">
        <v>1435</v>
      </c>
      <c r="C133" s="13" t="s">
        <v>339</v>
      </c>
      <c r="D133" s="7" t="s">
        <v>920</v>
      </c>
      <c r="E133" s="17"/>
      <c r="F133" s="26" t="s">
        <v>716</v>
      </c>
      <c r="G133" s="26" t="s">
        <v>1569</v>
      </c>
      <c r="H133" s="1"/>
      <c r="I133" s="1"/>
      <c r="J133" s="32" t="s">
        <v>2469</v>
      </c>
      <c r="K133" s="32" t="s">
        <v>2472</v>
      </c>
      <c r="L133" s="6" t="s">
        <v>2471</v>
      </c>
      <c r="M133" s="34"/>
      <c r="N133" s="34"/>
      <c r="O133" s="34"/>
      <c r="P133" s="34"/>
      <c r="Q133" s="34"/>
      <c r="R133" s="41">
        <f t="shared" si="24"/>
        <v>156.9</v>
      </c>
      <c r="S133" s="82">
        <f t="shared" si="25"/>
        <v>133.4</v>
      </c>
      <c r="T133" s="76" t="s">
        <v>2053</v>
      </c>
      <c r="U133" s="120">
        <f t="shared" si="26"/>
        <v>180.4</v>
      </c>
      <c r="V133" s="78">
        <v>43101</v>
      </c>
      <c r="W133" s="78">
        <v>401768</v>
      </c>
      <c r="X133" s="128"/>
      <c r="AA133" s="42">
        <v>45</v>
      </c>
      <c r="AB133" s="17"/>
    </row>
    <row r="134" spans="1:28" ht="38.25" hidden="1">
      <c r="A134" s="16" t="s">
        <v>1434</v>
      </c>
      <c r="B134" s="16" t="s">
        <v>1435</v>
      </c>
      <c r="C134" s="13" t="s">
        <v>339</v>
      </c>
      <c r="D134" s="7" t="s">
        <v>921</v>
      </c>
      <c r="E134" s="17"/>
      <c r="F134" s="1" t="s">
        <v>773</v>
      </c>
      <c r="G134" s="1" t="s">
        <v>1570</v>
      </c>
      <c r="H134" s="1" t="s">
        <v>449</v>
      </c>
      <c r="I134" s="1" t="s">
        <v>1974</v>
      </c>
      <c r="J134" s="32" t="s">
        <v>2469</v>
      </c>
      <c r="K134" s="32" t="s">
        <v>2472</v>
      </c>
      <c r="L134" s="6" t="s">
        <v>2471</v>
      </c>
      <c r="M134" s="33"/>
      <c r="N134" s="33"/>
      <c r="O134" s="33"/>
      <c r="P134" s="33"/>
      <c r="Q134" s="33"/>
      <c r="R134" s="41">
        <f t="shared" si="24"/>
        <v>240.6</v>
      </c>
      <c r="S134" s="82">
        <f t="shared" si="25"/>
        <v>204.5</v>
      </c>
      <c r="T134" s="76" t="s">
        <v>2053</v>
      </c>
      <c r="U134" s="120">
        <f t="shared" si="26"/>
        <v>276.7</v>
      </c>
      <c r="V134" s="78">
        <v>43101</v>
      </c>
      <c r="W134" s="78">
        <v>401768</v>
      </c>
      <c r="X134" s="128"/>
      <c r="AA134" s="42">
        <v>69</v>
      </c>
      <c r="AB134" s="17"/>
    </row>
    <row r="135" spans="1:28" ht="63.75" hidden="1">
      <c r="A135" s="16" t="s">
        <v>1434</v>
      </c>
      <c r="B135" s="16" t="s">
        <v>1435</v>
      </c>
      <c r="C135" s="13" t="s">
        <v>339</v>
      </c>
      <c r="D135" s="7" t="s">
        <v>922</v>
      </c>
      <c r="E135" s="17"/>
      <c r="F135" s="26" t="s">
        <v>2038</v>
      </c>
      <c r="G135" s="26" t="s">
        <v>1571</v>
      </c>
      <c r="H135" s="1" t="s">
        <v>450</v>
      </c>
      <c r="I135" s="1" t="s">
        <v>1975</v>
      </c>
      <c r="J135" s="32" t="s">
        <v>2469</v>
      </c>
      <c r="K135" s="32" t="s">
        <v>2472</v>
      </c>
      <c r="L135" s="6" t="s">
        <v>2471</v>
      </c>
      <c r="M135" s="33"/>
      <c r="N135" s="33"/>
      <c r="O135" s="33"/>
      <c r="P135" s="33"/>
      <c r="Q135" s="33"/>
      <c r="R135" s="41">
        <f t="shared" si="24"/>
        <v>122</v>
      </c>
      <c r="S135" s="82">
        <f t="shared" si="25"/>
        <v>103.7</v>
      </c>
      <c r="T135" s="76" t="s">
        <v>2053</v>
      </c>
      <c r="U135" s="120">
        <f t="shared" si="26"/>
        <v>140.30000000000001</v>
      </c>
      <c r="V135" s="78">
        <v>43101</v>
      </c>
      <c r="W135" s="78">
        <v>401768</v>
      </c>
      <c r="X135" s="128"/>
      <c r="AA135" s="42">
        <v>35</v>
      </c>
      <c r="AB135" s="17"/>
    </row>
    <row r="136" spans="1:28" ht="38.25" hidden="1">
      <c r="A136" s="16" t="s">
        <v>1434</v>
      </c>
      <c r="B136" s="16" t="s">
        <v>1435</v>
      </c>
      <c r="C136" s="13" t="s">
        <v>339</v>
      </c>
      <c r="D136" s="7" t="s">
        <v>923</v>
      </c>
      <c r="E136" s="17"/>
      <c r="F136" s="1" t="s">
        <v>774</v>
      </c>
      <c r="G136" s="1" t="s">
        <v>1572</v>
      </c>
      <c r="H136" s="1" t="s">
        <v>2539</v>
      </c>
      <c r="I136" s="1" t="s">
        <v>2540</v>
      </c>
      <c r="J136" s="32" t="s">
        <v>2469</v>
      </c>
      <c r="K136" s="32" t="s">
        <v>2472</v>
      </c>
      <c r="L136" s="6" t="s">
        <v>2471</v>
      </c>
      <c r="M136" s="65"/>
      <c r="N136" s="65"/>
      <c r="O136" s="65"/>
      <c r="P136" s="65"/>
      <c r="Q136" s="65"/>
      <c r="R136" s="41">
        <f t="shared" si="24"/>
        <v>557.79999999999995</v>
      </c>
      <c r="S136" s="82">
        <f t="shared" si="25"/>
        <v>474.1</v>
      </c>
      <c r="T136" s="76" t="s">
        <v>2053</v>
      </c>
      <c r="U136" s="120">
        <f t="shared" si="26"/>
        <v>641.5</v>
      </c>
      <c r="V136" s="78">
        <v>43101</v>
      </c>
      <c r="W136" s="78">
        <v>401768</v>
      </c>
      <c r="X136" s="128"/>
      <c r="AA136" s="42">
        <v>160</v>
      </c>
      <c r="AB136" s="17"/>
    </row>
    <row r="137" spans="1:28" ht="38.25" hidden="1">
      <c r="A137" s="16" t="s">
        <v>1434</v>
      </c>
      <c r="B137" s="16" t="s">
        <v>1435</v>
      </c>
      <c r="C137" s="13" t="s">
        <v>339</v>
      </c>
      <c r="D137" s="7" t="s">
        <v>924</v>
      </c>
      <c r="E137" s="17"/>
      <c r="F137" s="1" t="s">
        <v>775</v>
      </c>
      <c r="G137" s="1" t="s">
        <v>1573</v>
      </c>
      <c r="H137" s="1" t="s">
        <v>2539</v>
      </c>
      <c r="I137" s="1" t="s">
        <v>2541</v>
      </c>
      <c r="J137" s="32" t="s">
        <v>2469</v>
      </c>
      <c r="K137" s="32" t="s">
        <v>2472</v>
      </c>
      <c r="L137" s="6" t="s">
        <v>2471</v>
      </c>
      <c r="M137" s="65"/>
      <c r="N137" s="65"/>
      <c r="O137" s="65"/>
      <c r="P137" s="65"/>
      <c r="Q137" s="65"/>
      <c r="R137" s="41">
        <f t="shared" si="24"/>
        <v>648.5</v>
      </c>
      <c r="S137" s="82">
        <f t="shared" si="25"/>
        <v>551.20000000000005</v>
      </c>
      <c r="T137" s="76" t="s">
        <v>2053</v>
      </c>
      <c r="U137" s="120">
        <f t="shared" si="26"/>
        <v>745.8</v>
      </c>
      <c r="V137" s="78">
        <v>43101</v>
      </c>
      <c r="W137" s="78">
        <v>401768</v>
      </c>
      <c r="X137" s="128"/>
      <c r="AA137" s="42">
        <v>186</v>
      </c>
      <c r="AB137" s="17"/>
    </row>
    <row r="138" spans="1:28" ht="25.5" hidden="1">
      <c r="A138" s="16" t="s">
        <v>1434</v>
      </c>
      <c r="B138" s="16" t="s">
        <v>1435</v>
      </c>
      <c r="C138" s="13" t="s">
        <v>339</v>
      </c>
      <c r="D138" s="7" t="s">
        <v>925</v>
      </c>
      <c r="E138" s="17"/>
      <c r="F138" s="1" t="s">
        <v>776</v>
      </c>
      <c r="G138" s="1" t="s">
        <v>1574</v>
      </c>
      <c r="H138" s="1" t="s">
        <v>451</v>
      </c>
      <c r="I138" s="1" t="s">
        <v>1575</v>
      </c>
      <c r="J138" s="32" t="s">
        <v>2469</v>
      </c>
      <c r="K138" s="32" t="s">
        <v>2472</v>
      </c>
      <c r="L138" s="6" t="s">
        <v>2471</v>
      </c>
      <c r="M138" s="36"/>
      <c r="N138" s="36"/>
      <c r="O138" s="36"/>
      <c r="P138" s="36"/>
      <c r="Q138" s="36"/>
      <c r="R138" s="41">
        <f t="shared" si="24"/>
        <v>289.39999999999998</v>
      </c>
      <c r="S138" s="82">
        <f t="shared" si="25"/>
        <v>246</v>
      </c>
      <c r="T138" s="76" t="s">
        <v>2053</v>
      </c>
      <c r="U138" s="120">
        <f t="shared" si="26"/>
        <v>332.8</v>
      </c>
      <c r="V138" s="78">
        <v>43101</v>
      </c>
      <c r="W138" s="78">
        <v>401768</v>
      </c>
      <c r="X138" s="128"/>
      <c r="AA138" s="42">
        <v>83</v>
      </c>
      <c r="AB138" s="17"/>
    </row>
    <row r="139" spans="1:28" ht="63.75" hidden="1">
      <c r="A139" s="16" t="s">
        <v>1434</v>
      </c>
      <c r="B139" s="16" t="s">
        <v>1435</v>
      </c>
      <c r="C139" s="13" t="s">
        <v>339</v>
      </c>
      <c r="D139" s="7" t="s">
        <v>926</v>
      </c>
      <c r="E139" s="17"/>
      <c r="F139" s="1" t="s">
        <v>452</v>
      </c>
      <c r="G139" s="1" t="s">
        <v>1576</v>
      </c>
      <c r="H139" s="1" t="s">
        <v>2554</v>
      </c>
      <c r="I139" s="1" t="s">
        <v>1577</v>
      </c>
      <c r="J139" s="124" t="s">
        <v>2469</v>
      </c>
      <c r="K139" s="124" t="s">
        <v>2472</v>
      </c>
      <c r="L139" s="6" t="s">
        <v>2471</v>
      </c>
      <c r="M139" s="65">
        <v>4</v>
      </c>
      <c r="N139" s="65" t="s">
        <v>2439</v>
      </c>
      <c r="O139" s="5" t="s">
        <v>2478</v>
      </c>
      <c r="P139" s="73" t="s">
        <v>2485</v>
      </c>
      <c r="Q139" s="73"/>
      <c r="R139" s="41">
        <f t="shared" si="24"/>
        <v>156.9</v>
      </c>
      <c r="S139" s="82">
        <f t="shared" si="25"/>
        <v>133.4</v>
      </c>
      <c r="T139" s="76" t="s">
        <v>2053</v>
      </c>
      <c r="U139" s="120">
        <f t="shared" si="26"/>
        <v>180.4</v>
      </c>
      <c r="V139" s="78">
        <v>43101</v>
      </c>
      <c r="W139" s="78">
        <v>401768</v>
      </c>
      <c r="X139" s="128"/>
      <c r="AA139" s="42">
        <v>45</v>
      </c>
      <c r="AB139" s="17"/>
    </row>
    <row r="140" spans="1:28" ht="76.5" hidden="1">
      <c r="A140" s="16" t="s">
        <v>1434</v>
      </c>
      <c r="B140" s="16" t="s">
        <v>1435</v>
      </c>
      <c r="C140" s="13" t="s">
        <v>339</v>
      </c>
      <c r="D140" s="7" t="s">
        <v>927</v>
      </c>
      <c r="E140" s="17"/>
      <c r="F140" s="1" t="s">
        <v>453</v>
      </c>
      <c r="G140" s="1" t="s">
        <v>1578</v>
      </c>
      <c r="H140" s="2" t="s">
        <v>815</v>
      </c>
      <c r="I140" s="117" t="s">
        <v>2698</v>
      </c>
      <c r="J140" s="1" t="s">
        <v>2476</v>
      </c>
      <c r="K140" s="1" t="s">
        <v>2475</v>
      </c>
      <c r="L140" s="6" t="s">
        <v>2471</v>
      </c>
      <c r="M140" s="6"/>
      <c r="N140" s="6"/>
      <c r="O140" s="6"/>
      <c r="P140" s="6"/>
      <c r="Q140" s="6"/>
      <c r="R140" s="41">
        <f t="shared" si="24"/>
        <v>109.8</v>
      </c>
      <c r="S140" s="82">
        <f t="shared" si="25"/>
        <v>93.3</v>
      </c>
      <c r="T140" s="76" t="s">
        <v>2053</v>
      </c>
      <c r="U140" s="120">
        <f t="shared" si="26"/>
        <v>126.3</v>
      </c>
      <c r="V140" s="78">
        <v>43101</v>
      </c>
      <c r="W140" s="78">
        <v>401768</v>
      </c>
      <c r="X140" s="128"/>
      <c r="AA140" s="42">
        <v>31.5</v>
      </c>
      <c r="AB140" s="17"/>
    </row>
    <row r="141" spans="1:28" ht="51" hidden="1">
      <c r="A141" s="16" t="s">
        <v>1434</v>
      </c>
      <c r="B141" s="16" t="s">
        <v>1435</v>
      </c>
      <c r="C141" s="13" t="s">
        <v>339</v>
      </c>
      <c r="D141" s="7" t="s">
        <v>928</v>
      </c>
      <c r="E141" s="17"/>
      <c r="F141" s="1" t="s">
        <v>454</v>
      </c>
      <c r="G141" s="1" t="s">
        <v>1579</v>
      </c>
      <c r="H141" s="1" t="s">
        <v>1987</v>
      </c>
      <c r="I141" s="1" t="s">
        <v>2130</v>
      </c>
      <c r="J141" s="32" t="s">
        <v>2469</v>
      </c>
      <c r="K141" s="32" t="s">
        <v>2472</v>
      </c>
      <c r="L141" s="6" t="s">
        <v>2471</v>
      </c>
      <c r="M141" s="6"/>
      <c r="N141" s="6"/>
      <c r="O141" s="6"/>
      <c r="P141" s="6"/>
      <c r="Q141" s="6"/>
      <c r="R141" s="41">
        <f t="shared" si="24"/>
        <v>122</v>
      </c>
      <c r="S141" s="82">
        <f t="shared" si="25"/>
        <v>103.7</v>
      </c>
      <c r="T141" s="76" t="s">
        <v>2053</v>
      </c>
      <c r="U141" s="120">
        <f t="shared" si="26"/>
        <v>140.30000000000001</v>
      </c>
      <c r="V141" s="78">
        <v>43101</v>
      </c>
      <c r="W141" s="78">
        <v>401768</v>
      </c>
      <c r="X141" s="128"/>
      <c r="AA141" s="42">
        <v>35</v>
      </c>
      <c r="AB141" s="17"/>
    </row>
    <row r="142" spans="1:28" ht="63.75" hidden="1">
      <c r="A142" s="16" t="s">
        <v>1434</v>
      </c>
      <c r="B142" s="16" t="s">
        <v>1435</v>
      </c>
      <c r="C142" s="13" t="s">
        <v>339</v>
      </c>
      <c r="D142" s="7" t="s">
        <v>929</v>
      </c>
      <c r="E142" s="17"/>
      <c r="F142" s="1" t="s">
        <v>455</v>
      </c>
      <c r="G142" s="1" t="s">
        <v>2131</v>
      </c>
      <c r="H142" s="1" t="s">
        <v>1988</v>
      </c>
      <c r="I142" s="1" t="s">
        <v>2132</v>
      </c>
      <c r="J142" s="1" t="s">
        <v>2469</v>
      </c>
      <c r="K142" s="32" t="s">
        <v>2472</v>
      </c>
      <c r="L142" s="6" t="s">
        <v>2471</v>
      </c>
      <c r="M142" s="6"/>
      <c r="N142" s="6"/>
      <c r="O142" s="6"/>
      <c r="P142" s="6"/>
      <c r="Q142" s="6"/>
      <c r="R142" s="41">
        <f t="shared" si="24"/>
        <v>111.6</v>
      </c>
      <c r="S142" s="82">
        <f t="shared" si="25"/>
        <v>94.9</v>
      </c>
      <c r="T142" s="76" t="s">
        <v>2053</v>
      </c>
      <c r="U142" s="120">
        <f t="shared" si="26"/>
        <v>128.30000000000001</v>
      </c>
      <c r="V142" s="78">
        <v>43101</v>
      </c>
      <c r="W142" s="78">
        <v>401768</v>
      </c>
      <c r="X142" s="128"/>
      <c r="AA142" s="42">
        <v>32</v>
      </c>
      <c r="AB142" s="17"/>
    </row>
    <row r="143" spans="1:28" ht="30" hidden="1">
      <c r="A143" s="16" t="s">
        <v>1431</v>
      </c>
      <c r="B143" s="16" t="s">
        <v>1433</v>
      </c>
      <c r="C143" s="15" t="s">
        <v>340</v>
      </c>
      <c r="D143" s="7"/>
      <c r="E143" s="17"/>
      <c r="F143" s="28" t="s">
        <v>33</v>
      </c>
      <c r="G143" s="28" t="s">
        <v>1580</v>
      </c>
      <c r="H143" s="1" t="s">
        <v>2577</v>
      </c>
      <c r="I143" s="1" t="s">
        <v>2589</v>
      </c>
      <c r="J143" s="93"/>
      <c r="K143" s="1"/>
      <c r="L143" s="6"/>
      <c r="M143" s="6"/>
      <c r="N143" s="6"/>
      <c r="O143" s="6"/>
      <c r="P143" s="6"/>
      <c r="Q143" s="6"/>
      <c r="R143" s="41"/>
      <c r="S143" s="82"/>
      <c r="T143" s="76"/>
      <c r="U143" s="120"/>
      <c r="V143" s="78">
        <v>43101</v>
      </c>
      <c r="W143" s="78">
        <v>401768</v>
      </c>
      <c r="X143" s="128"/>
      <c r="AA143" s="42"/>
      <c r="AB143" s="17"/>
    </row>
    <row r="144" spans="1:28" ht="38.25" hidden="1">
      <c r="A144" s="16" t="s">
        <v>1434</v>
      </c>
      <c r="B144" s="16" t="s">
        <v>1435</v>
      </c>
      <c r="C144" s="13" t="s">
        <v>340</v>
      </c>
      <c r="D144" s="7" t="s">
        <v>930</v>
      </c>
      <c r="E144" s="17"/>
      <c r="F144" s="1" t="s">
        <v>777</v>
      </c>
      <c r="G144" s="1" t="s">
        <v>1581</v>
      </c>
      <c r="H144" s="1" t="s">
        <v>2613</v>
      </c>
      <c r="I144" s="1" t="s">
        <v>2640</v>
      </c>
      <c r="J144" s="125" t="s">
        <v>2469</v>
      </c>
      <c r="K144" s="124" t="s">
        <v>2472</v>
      </c>
      <c r="L144" s="6" t="s">
        <v>2471</v>
      </c>
      <c r="M144" s="65">
        <v>1</v>
      </c>
      <c r="N144" s="65" t="s">
        <v>2441</v>
      </c>
      <c r="O144" s="5" t="s">
        <v>2482</v>
      </c>
      <c r="P144" s="5" t="s">
        <v>2484</v>
      </c>
      <c r="Q144" s="5"/>
      <c r="R144" s="41">
        <f>ROUND(AA144*$Z$3,1)</f>
        <v>139.5</v>
      </c>
      <c r="S144" s="82">
        <f>ROUND(R144*0.85,1)</f>
        <v>118.6</v>
      </c>
      <c r="T144" s="76" t="s">
        <v>2053</v>
      </c>
      <c r="U144" s="120">
        <f>ROUND(R144*1.15,1)</f>
        <v>160.4</v>
      </c>
      <c r="V144" s="78">
        <v>43101</v>
      </c>
      <c r="W144" s="78">
        <v>401768</v>
      </c>
      <c r="X144" s="128"/>
      <c r="AA144" s="42">
        <v>40</v>
      </c>
      <c r="AB144" s="17"/>
    </row>
    <row r="145" spans="1:28" ht="51" hidden="1">
      <c r="A145" s="100" t="s">
        <v>1434</v>
      </c>
      <c r="B145" s="100" t="s">
        <v>1435</v>
      </c>
      <c r="C145" s="105" t="s">
        <v>340</v>
      </c>
      <c r="D145" s="101" t="s">
        <v>931</v>
      </c>
      <c r="E145" s="17"/>
      <c r="F145" s="106" t="s">
        <v>2034</v>
      </c>
      <c r="G145" s="106" t="s">
        <v>1582</v>
      </c>
      <c r="H145" s="106" t="s">
        <v>778</v>
      </c>
      <c r="I145" s="106" t="s">
        <v>1583</v>
      </c>
      <c r="J145" s="1" t="s">
        <v>2469</v>
      </c>
      <c r="K145" s="32" t="s">
        <v>2472</v>
      </c>
      <c r="L145" s="6" t="s">
        <v>2471</v>
      </c>
      <c r="M145" s="6"/>
      <c r="N145" s="6"/>
      <c r="O145" s="6"/>
      <c r="P145" s="6"/>
      <c r="Q145" s="6"/>
      <c r="R145" s="41">
        <f>ROUND(AA145*$Z$3,1)</f>
        <v>87.2</v>
      </c>
      <c r="S145" s="82">
        <f>ROUND(R145*0.85,1)</f>
        <v>74.099999999999994</v>
      </c>
      <c r="T145" s="76" t="s">
        <v>2053</v>
      </c>
      <c r="U145" s="120">
        <f>ROUND(R145*1.15,1)</f>
        <v>100.3</v>
      </c>
      <c r="V145" s="78">
        <v>43101</v>
      </c>
      <c r="W145" s="78">
        <v>401768</v>
      </c>
      <c r="X145" s="128"/>
      <c r="AA145" s="42">
        <v>25</v>
      </c>
      <c r="AB145" s="17"/>
    </row>
    <row r="146" spans="1:28" ht="51">
      <c r="A146" s="16" t="s">
        <v>1434</v>
      </c>
      <c r="B146" s="16" t="s">
        <v>1435</v>
      </c>
      <c r="C146" s="13" t="s">
        <v>340</v>
      </c>
      <c r="D146" s="7" t="s">
        <v>932</v>
      </c>
      <c r="E146" s="131" t="s">
        <v>754</v>
      </c>
      <c r="F146" s="1" t="s">
        <v>456</v>
      </c>
      <c r="G146" s="1" t="s">
        <v>2133</v>
      </c>
      <c r="H146" s="1" t="s">
        <v>2544</v>
      </c>
      <c r="I146" s="1" t="s">
        <v>1584</v>
      </c>
      <c r="J146" s="122" t="s">
        <v>2469</v>
      </c>
      <c r="K146" s="124" t="s">
        <v>2472</v>
      </c>
      <c r="L146" s="6" t="s">
        <v>2471</v>
      </c>
      <c r="M146" s="65">
        <v>1</v>
      </c>
      <c r="N146" s="65" t="s">
        <v>2441</v>
      </c>
      <c r="O146" s="5" t="s">
        <v>2482</v>
      </c>
      <c r="P146" s="5" t="s">
        <v>2484</v>
      </c>
      <c r="Q146" s="5"/>
      <c r="R146" s="41">
        <f>ROUND(AA146*$Z$3,1)</f>
        <v>55.8</v>
      </c>
      <c r="S146" s="82">
        <f>ROUND(R146*0.85,1)</f>
        <v>47.4</v>
      </c>
      <c r="T146" s="76" t="s">
        <v>2053</v>
      </c>
      <c r="U146" s="120">
        <f>ROUND(R146*1.15,1)</f>
        <v>64.2</v>
      </c>
      <c r="V146" s="78">
        <v>43101</v>
      </c>
      <c r="W146" s="78">
        <v>401768</v>
      </c>
      <c r="X146" s="128"/>
      <c r="AA146" s="42">
        <v>16</v>
      </c>
      <c r="AB146" s="17" t="s">
        <v>754</v>
      </c>
    </row>
    <row r="147" spans="1:28" ht="51">
      <c r="A147" s="16" t="s">
        <v>1434</v>
      </c>
      <c r="B147" s="16" t="s">
        <v>1435</v>
      </c>
      <c r="C147" s="13" t="s">
        <v>340</v>
      </c>
      <c r="D147" s="7" t="s">
        <v>933</v>
      </c>
      <c r="E147" s="131" t="s">
        <v>754</v>
      </c>
      <c r="F147" s="26" t="s">
        <v>2035</v>
      </c>
      <c r="G147" s="26" t="s">
        <v>1582</v>
      </c>
      <c r="H147" s="1" t="s">
        <v>2544</v>
      </c>
      <c r="I147" s="1" t="s">
        <v>1584</v>
      </c>
      <c r="J147" s="1" t="s">
        <v>2469</v>
      </c>
      <c r="K147" s="32" t="s">
        <v>2472</v>
      </c>
      <c r="L147" s="6" t="s">
        <v>2471</v>
      </c>
      <c r="M147" s="6"/>
      <c r="N147" s="6"/>
      <c r="O147" s="6"/>
      <c r="P147" s="6"/>
      <c r="Q147" s="6"/>
      <c r="R147" s="41">
        <f>ROUND(AA147*$Z$3,1)</f>
        <v>34.9</v>
      </c>
      <c r="S147" s="82">
        <f>ROUND(R147*0.85,1)</f>
        <v>29.7</v>
      </c>
      <c r="T147" s="76" t="s">
        <v>2053</v>
      </c>
      <c r="U147" s="120">
        <f>ROUND(R147*1.15,1)</f>
        <v>40.1</v>
      </c>
      <c r="V147" s="78">
        <v>43101</v>
      </c>
      <c r="W147" s="78">
        <v>401768</v>
      </c>
      <c r="X147" s="128"/>
      <c r="AA147" s="42">
        <v>10</v>
      </c>
      <c r="AB147" s="17" t="s">
        <v>754</v>
      </c>
    </row>
    <row r="148" spans="1:28" ht="38.25" hidden="1">
      <c r="A148" s="16" t="s">
        <v>1434</v>
      </c>
      <c r="B148" s="16" t="s">
        <v>1435</v>
      </c>
      <c r="C148" s="13" t="s">
        <v>340</v>
      </c>
      <c r="D148" s="7" t="s">
        <v>934</v>
      </c>
      <c r="E148" s="17"/>
      <c r="F148" s="1" t="s">
        <v>457</v>
      </c>
      <c r="G148" s="1" t="s">
        <v>2134</v>
      </c>
      <c r="H148" s="25"/>
      <c r="I148" s="32"/>
      <c r="J148" s="1" t="s">
        <v>2469</v>
      </c>
      <c r="K148" s="32" t="s">
        <v>2472</v>
      </c>
      <c r="L148" s="6" t="s">
        <v>2471</v>
      </c>
      <c r="M148" s="65"/>
      <c r="N148" s="65"/>
      <c r="O148" s="65"/>
      <c r="P148" s="65"/>
      <c r="Q148" s="65"/>
      <c r="R148" s="41">
        <f>ROUND(AA148*$Z$3,1)</f>
        <v>52.3</v>
      </c>
      <c r="S148" s="82">
        <f>ROUND(R148*0.85,1)</f>
        <v>44.5</v>
      </c>
      <c r="T148" s="76" t="s">
        <v>2053</v>
      </c>
      <c r="U148" s="120">
        <f>ROUND(R148*1.15,1)</f>
        <v>60.1</v>
      </c>
      <c r="V148" s="78">
        <v>43101</v>
      </c>
      <c r="W148" s="78">
        <v>401768</v>
      </c>
      <c r="X148" s="128"/>
      <c r="AA148" s="42">
        <v>15</v>
      </c>
      <c r="AB148" s="17"/>
    </row>
    <row r="149" spans="1:28" ht="30" hidden="1">
      <c r="A149" s="16" t="s">
        <v>1431</v>
      </c>
      <c r="B149" s="16" t="s">
        <v>1433</v>
      </c>
      <c r="C149" s="15" t="s">
        <v>341</v>
      </c>
      <c r="D149" s="7"/>
      <c r="E149" s="17"/>
      <c r="F149" s="28" t="s">
        <v>34</v>
      </c>
      <c r="G149" s="28" t="s">
        <v>1585</v>
      </c>
      <c r="H149" s="25"/>
      <c r="I149" s="32"/>
      <c r="J149" s="32"/>
      <c r="K149" s="32"/>
      <c r="L149" s="6"/>
      <c r="M149" s="6"/>
      <c r="N149" s="6"/>
      <c r="O149" s="6"/>
      <c r="P149" s="6"/>
      <c r="Q149" s="6"/>
      <c r="R149" s="41"/>
      <c r="S149" s="82"/>
      <c r="T149" s="76"/>
      <c r="U149" s="120"/>
      <c r="V149" s="78">
        <v>43101</v>
      </c>
      <c r="W149" s="78">
        <v>401768</v>
      </c>
      <c r="X149" s="128"/>
      <c r="AA149" s="42"/>
      <c r="AB149" s="17"/>
    </row>
    <row r="150" spans="1:28" ht="51" hidden="1">
      <c r="A150" s="16" t="s">
        <v>1434</v>
      </c>
      <c r="B150" s="16" t="s">
        <v>1435</v>
      </c>
      <c r="C150" s="19" t="s">
        <v>341</v>
      </c>
      <c r="D150" s="7" t="s">
        <v>935</v>
      </c>
      <c r="E150" s="17"/>
      <c r="F150" s="25" t="s">
        <v>34</v>
      </c>
      <c r="G150" s="32" t="s">
        <v>1585</v>
      </c>
      <c r="H150" s="1" t="s">
        <v>809</v>
      </c>
      <c r="I150" s="1" t="s">
        <v>2135</v>
      </c>
      <c r="J150" s="1" t="s">
        <v>2469</v>
      </c>
      <c r="K150" s="32" t="s">
        <v>2472</v>
      </c>
      <c r="L150" s="6" t="s">
        <v>2471</v>
      </c>
      <c r="M150" s="6"/>
      <c r="N150" s="6"/>
      <c r="O150" s="6"/>
      <c r="P150" s="6"/>
      <c r="Q150" s="6"/>
      <c r="R150" s="41">
        <f>ROUND(AA150*$Z$3,1)</f>
        <v>366.1</v>
      </c>
      <c r="S150" s="82">
        <f>ROUND(R150*0.85,1)</f>
        <v>311.2</v>
      </c>
      <c r="T150" s="76" t="s">
        <v>2053</v>
      </c>
      <c r="U150" s="120">
        <f>ROUND(R150*1.15,1)</f>
        <v>421</v>
      </c>
      <c r="V150" s="78">
        <v>43101</v>
      </c>
      <c r="W150" s="78">
        <v>401768</v>
      </c>
      <c r="X150" s="128"/>
      <c r="AA150" s="42">
        <v>105</v>
      </c>
      <c r="AB150" s="17"/>
    </row>
    <row r="151" spans="1:28" ht="30" hidden="1">
      <c r="A151" s="20" t="s">
        <v>1431</v>
      </c>
      <c r="B151" s="20" t="s">
        <v>1432</v>
      </c>
      <c r="C151" s="15" t="s">
        <v>342</v>
      </c>
      <c r="D151" s="7"/>
      <c r="E151" s="17"/>
      <c r="F151" s="28" t="s">
        <v>54</v>
      </c>
      <c r="G151" s="28" t="s">
        <v>1586</v>
      </c>
      <c r="H151" s="25"/>
      <c r="I151" s="32"/>
      <c r="J151" s="32"/>
      <c r="K151" s="32"/>
      <c r="L151" s="6"/>
      <c r="M151" s="6"/>
      <c r="N151" s="6"/>
      <c r="O151" s="6"/>
      <c r="P151" s="6"/>
      <c r="Q151" s="6"/>
      <c r="R151" s="41"/>
      <c r="S151" s="82"/>
      <c r="T151" s="76"/>
      <c r="U151" s="120"/>
      <c r="V151" s="78">
        <v>43101</v>
      </c>
      <c r="W151" s="78">
        <v>401768</v>
      </c>
      <c r="X151" s="128"/>
      <c r="AA151" s="42"/>
      <c r="AB151" s="17"/>
    </row>
    <row r="152" spans="1:28" ht="30" hidden="1">
      <c r="A152" s="16" t="s">
        <v>1431</v>
      </c>
      <c r="B152" s="16" t="s">
        <v>1433</v>
      </c>
      <c r="C152" s="15" t="s">
        <v>343</v>
      </c>
      <c r="D152" s="7"/>
      <c r="E152" s="17"/>
      <c r="F152" s="28" t="s">
        <v>55</v>
      </c>
      <c r="G152" s="28" t="s">
        <v>1477</v>
      </c>
      <c r="H152" s="25"/>
      <c r="I152" s="32"/>
      <c r="J152" s="32"/>
      <c r="K152" s="32"/>
      <c r="L152" s="6"/>
      <c r="M152" s="6"/>
      <c r="N152" s="6"/>
      <c r="O152" s="6"/>
      <c r="P152" s="6"/>
      <c r="Q152" s="6"/>
      <c r="R152" s="41"/>
      <c r="S152" s="82"/>
      <c r="T152" s="76"/>
      <c r="U152" s="120"/>
      <c r="V152" s="78">
        <v>43101</v>
      </c>
      <c r="W152" s="78">
        <v>401768</v>
      </c>
      <c r="X152" s="128"/>
      <c r="AA152" s="42"/>
      <c r="AB152" s="17"/>
    </row>
    <row r="153" spans="1:28" ht="63.75" hidden="1">
      <c r="A153" s="16" t="s">
        <v>1434</v>
      </c>
      <c r="B153" s="16" t="s">
        <v>1435</v>
      </c>
      <c r="C153" s="13" t="s">
        <v>343</v>
      </c>
      <c r="D153" s="7" t="s">
        <v>936</v>
      </c>
      <c r="E153" s="17"/>
      <c r="F153" s="25" t="s">
        <v>1469</v>
      </c>
      <c r="G153" s="2" t="s">
        <v>1587</v>
      </c>
      <c r="H153" s="1" t="s">
        <v>2555</v>
      </c>
      <c r="I153" s="1" t="s">
        <v>2136</v>
      </c>
      <c r="J153" s="122" t="s">
        <v>2469</v>
      </c>
      <c r="K153" s="124" t="s">
        <v>2472</v>
      </c>
      <c r="L153" s="6" t="s">
        <v>2471</v>
      </c>
      <c r="M153" s="65">
        <v>5</v>
      </c>
      <c r="N153" s="65" t="s">
        <v>2438</v>
      </c>
      <c r="O153" s="72" t="s">
        <v>2481</v>
      </c>
      <c r="P153" s="65" t="s">
        <v>2438</v>
      </c>
      <c r="Q153" s="65"/>
      <c r="R153" s="41">
        <f t="shared" ref="R153:R162" si="27">ROUND(AA153*$Z$3,1)</f>
        <v>36.6</v>
      </c>
      <c r="S153" s="82">
        <f t="shared" ref="S153:S162" si="28">ROUND(R153*0.85,1)</f>
        <v>31.1</v>
      </c>
      <c r="T153" s="76" t="s">
        <v>2053</v>
      </c>
      <c r="U153" s="120">
        <f t="shared" ref="U153:U162" si="29">ROUND(R153*1.15,1)</f>
        <v>42.1</v>
      </c>
      <c r="V153" s="78">
        <v>43101</v>
      </c>
      <c r="W153" s="78">
        <v>401768</v>
      </c>
      <c r="X153" s="128"/>
      <c r="AA153" s="42">
        <v>10.5</v>
      </c>
      <c r="AB153" s="17"/>
    </row>
    <row r="154" spans="1:28" ht="51" hidden="1">
      <c r="A154" s="16" t="s">
        <v>1434</v>
      </c>
      <c r="B154" s="16" t="s">
        <v>1435</v>
      </c>
      <c r="C154" s="13" t="s">
        <v>343</v>
      </c>
      <c r="D154" s="7" t="s">
        <v>937</v>
      </c>
      <c r="E154" s="17"/>
      <c r="F154" s="25" t="s">
        <v>1628</v>
      </c>
      <c r="G154" s="2" t="s">
        <v>1588</v>
      </c>
      <c r="H154" s="25" t="s">
        <v>1629</v>
      </c>
      <c r="I154" s="32" t="s">
        <v>1589</v>
      </c>
      <c r="J154" s="122" t="s">
        <v>2469</v>
      </c>
      <c r="K154" s="124" t="s">
        <v>2472</v>
      </c>
      <c r="L154" s="6" t="s">
        <v>2471</v>
      </c>
      <c r="M154" s="65">
        <v>5</v>
      </c>
      <c r="N154" s="65" t="s">
        <v>2438</v>
      </c>
      <c r="O154" s="72" t="s">
        <v>2481</v>
      </c>
      <c r="P154" s="65" t="s">
        <v>2438</v>
      </c>
      <c r="Q154" s="65"/>
      <c r="R154" s="41">
        <f t="shared" si="27"/>
        <v>36.6</v>
      </c>
      <c r="S154" s="82">
        <f t="shared" si="28"/>
        <v>31.1</v>
      </c>
      <c r="T154" s="76" t="s">
        <v>2053</v>
      </c>
      <c r="U154" s="120">
        <f t="shared" si="29"/>
        <v>42.1</v>
      </c>
      <c r="V154" s="78">
        <v>43101</v>
      </c>
      <c r="W154" s="78">
        <v>401768</v>
      </c>
      <c r="X154" s="128"/>
      <c r="AA154" s="42">
        <v>10.5</v>
      </c>
      <c r="AB154" s="17"/>
    </row>
    <row r="155" spans="1:28" ht="127.5" hidden="1">
      <c r="A155" s="16" t="s">
        <v>1434</v>
      </c>
      <c r="B155" s="16" t="s">
        <v>1435</v>
      </c>
      <c r="C155" s="13" t="s">
        <v>343</v>
      </c>
      <c r="D155" s="7" t="s">
        <v>938</v>
      </c>
      <c r="E155" s="17"/>
      <c r="F155" s="1" t="s">
        <v>458</v>
      </c>
      <c r="G155" s="1" t="s">
        <v>1590</v>
      </c>
      <c r="H155" s="25" t="s">
        <v>816</v>
      </c>
      <c r="I155" s="32" t="s">
        <v>2137</v>
      </c>
      <c r="J155" s="1" t="s">
        <v>2469</v>
      </c>
      <c r="K155" s="32" t="s">
        <v>2472</v>
      </c>
      <c r="L155" s="6" t="s">
        <v>2471</v>
      </c>
      <c r="M155" s="6"/>
      <c r="N155" s="6"/>
      <c r="O155" s="6"/>
      <c r="P155" s="6"/>
      <c r="Q155" s="6"/>
      <c r="R155" s="41">
        <f t="shared" si="27"/>
        <v>45.3</v>
      </c>
      <c r="S155" s="82">
        <f t="shared" si="28"/>
        <v>38.5</v>
      </c>
      <c r="T155" s="76" t="s">
        <v>2053</v>
      </c>
      <c r="U155" s="120">
        <f t="shared" si="29"/>
        <v>52.1</v>
      </c>
      <c r="V155" s="78">
        <v>43101</v>
      </c>
      <c r="W155" s="78">
        <v>401768</v>
      </c>
      <c r="X155" s="128"/>
      <c r="AA155" s="42">
        <v>13</v>
      </c>
      <c r="AB155" s="17"/>
    </row>
    <row r="156" spans="1:28" hidden="1">
      <c r="A156" s="16" t="s">
        <v>1434</v>
      </c>
      <c r="B156" s="16" t="s">
        <v>1435</v>
      </c>
      <c r="C156" s="13" t="s">
        <v>343</v>
      </c>
      <c r="D156" s="7" t="s">
        <v>939</v>
      </c>
      <c r="E156" s="17"/>
      <c r="F156" s="1" t="s">
        <v>56</v>
      </c>
      <c r="G156" s="1" t="s">
        <v>1591</v>
      </c>
      <c r="H156" s="1"/>
      <c r="I156" s="1"/>
      <c r="J156" s="1" t="s">
        <v>2469</v>
      </c>
      <c r="K156" s="32" t="s">
        <v>2472</v>
      </c>
      <c r="L156" s="6" t="s">
        <v>2471</v>
      </c>
      <c r="M156" s="65"/>
      <c r="N156" s="65"/>
      <c r="O156" s="65"/>
      <c r="P156" s="65"/>
      <c r="Q156" s="65"/>
      <c r="R156" s="41">
        <f t="shared" si="27"/>
        <v>55.8</v>
      </c>
      <c r="S156" s="82">
        <f t="shared" si="28"/>
        <v>47.4</v>
      </c>
      <c r="T156" s="76" t="s">
        <v>2053</v>
      </c>
      <c r="U156" s="120">
        <f t="shared" si="29"/>
        <v>64.2</v>
      </c>
      <c r="V156" s="78">
        <v>43101</v>
      </c>
      <c r="W156" s="78">
        <v>401768</v>
      </c>
      <c r="X156" s="128"/>
      <c r="AA156" s="42">
        <v>16</v>
      </c>
      <c r="AB156" s="17"/>
    </row>
    <row r="157" spans="1:28" hidden="1">
      <c r="A157" s="16" t="s">
        <v>1434</v>
      </c>
      <c r="B157" s="16" t="s">
        <v>1435</v>
      </c>
      <c r="C157" s="13" t="s">
        <v>343</v>
      </c>
      <c r="D157" s="7" t="s">
        <v>940</v>
      </c>
      <c r="E157" s="17"/>
      <c r="F157" s="1" t="s">
        <v>57</v>
      </c>
      <c r="G157" s="1" t="s">
        <v>1592</v>
      </c>
      <c r="H157" s="1"/>
      <c r="I157" s="1"/>
      <c r="J157" s="1" t="s">
        <v>2469</v>
      </c>
      <c r="K157" s="32" t="s">
        <v>2472</v>
      </c>
      <c r="L157" s="6" t="s">
        <v>2471</v>
      </c>
      <c r="M157" s="6"/>
      <c r="N157" s="6"/>
      <c r="O157" s="6"/>
      <c r="P157" s="6"/>
      <c r="Q157" s="6"/>
      <c r="R157" s="41">
        <f t="shared" si="27"/>
        <v>48.8</v>
      </c>
      <c r="S157" s="82">
        <f t="shared" si="28"/>
        <v>41.5</v>
      </c>
      <c r="T157" s="76" t="s">
        <v>2053</v>
      </c>
      <c r="U157" s="120">
        <f t="shared" si="29"/>
        <v>56.1</v>
      </c>
      <c r="V157" s="78">
        <v>43101</v>
      </c>
      <c r="W157" s="78">
        <v>401768</v>
      </c>
      <c r="X157" s="128"/>
      <c r="AA157" s="42">
        <v>14</v>
      </c>
      <c r="AB157" s="17"/>
    </row>
    <row r="158" spans="1:28" ht="25.5" hidden="1">
      <c r="A158" s="16" t="s">
        <v>1434</v>
      </c>
      <c r="B158" s="16" t="s">
        <v>1435</v>
      </c>
      <c r="C158" s="13" t="s">
        <v>343</v>
      </c>
      <c r="D158" s="7" t="s">
        <v>941</v>
      </c>
      <c r="E158" s="17"/>
      <c r="F158" s="1" t="s">
        <v>459</v>
      </c>
      <c r="G158" s="1" t="s">
        <v>1593</v>
      </c>
      <c r="H158" s="1" t="s">
        <v>460</v>
      </c>
      <c r="I158" s="1" t="s">
        <v>2138</v>
      </c>
      <c r="J158" s="1" t="s">
        <v>2469</v>
      </c>
      <c r="K158" s="32" t="s">
        <v>2472</v>
      </c>
      <c r="L158" s="6" t="s">
        <v>2471</v>
      </c>
      <c r="M158" s="6"/>
      <c r="N158" s="6"/>
      <c r="O158" s="6"/>
      <c r="P158" s="6"/>
      <c r="Q158" s="6"/>
      <c r="R158" s="41">
        <f t="shared" si="27"/>
        <v>55.8</v>
      </c>
      <c r="S158" s="82">
        <f t="shared" si="28"/>
        <v>47.4</v>
      </c>
      <c r="T158" s="76" t="s">
        <v>2053</v>
      </c>
      <c r="U158" s="120">
        <f t="shared" si="29"/>
        <v>64.2</v>
      </c>
      <c r="V158" s="78">
        <v>43101</v>
      </c>
      <c r="W158" s="78">
        <v>401768</v>
      </c>
      <c r="X158" s="128"/>
      <c r="AA158" s="42">
        <v>16</v>
      </c>
      <c r="AB158" s="17"/>
    </row>
    <row r="159" spans="1:28" ht="38.25" hidden="1">
      <c r="A159" s="16" t="s">
        <v>1434</v>
      </c>
      <c r="B159" s="16" t="s">
        <v>1435</v>
      </c>
      <c r="C159" s="13" t="s">
        <v>343</v>
      </c>
      <c r="D159" s="7" t="s">
        <v>942</v>
      </c>
      <c r="E159" s="17"/>
      <c r="F159" s="1" t="s">
        <v>779</v>
      </c>
      <c r="G159" s="1" t="s">
        <v>1594</v>
      </c>
      <c r="H159" s="1" t="s">
        <v>461</v>
      </c>
      <c r="I159" s="1" t="s">
        <v>1595</v>
      </c>
      <c r="J159" s="1" t="s">
        <v>2469</v>
      </c>
      <c r="K159" s="32" t="s">
        <v>2472</v>
      </c>
      <c r="L159" s="6" t="s">
        <v>2471</v>
      </c>
      <c r="M159" s="6"/>
      <c r="N159" s="6"/>
      <c r="O159" s="6"/>
      <c r="P159" s="6"/>
      <c r="Q159" s="6"/>
      <c r="R159" s="41">
        <f t="shared" si="27"/>
        <v>115.1</v>
      </c>
      <c r="S159" s="82">
        <f t="shared" si="28"/>
        <v>97.8</v>
      </c>
      <c r="T159" s="76" t="s">
        <v>2053</v>
      </c>
      <c r="U159" s="120">
        <f t="shared" si="29"/>
        <v>132.4</v>
      </c>
      <c r="V159" s="78">
        <v>43101</v>
      </c>
      <c r="W159" s="78">
        <v>401768</v>
      </c>
      <c r="X159" s="128"/>
      <c r="AA159" s="42">
        <v>33</v>
      </c>
      <c r="AB159" s="17"/>
    </row>
    <row r="160" spans="1:28" ht="38.25" hidden="1">
      <c r="A160" s="16" t="s">
        <v>1434</v>
      </c>
      <c r="B160" s="16" t="s">
        <v>1435</v>
      </c>
      <c r="C160" s="13" t="s">
        <v>343</v>
      </c>
      <c r="D160" s="7" t="s">
        <v>943</v>
      </c>
      <c r="E160" s="17"/>
      <c r="F160" s="1" t="s">
        <v>463</v>
      </c>
      <c r="G160" s="1" t="s">
        <v>1596</v>
      </c>
      <c r="H160" s="1" t="s">
        <v>462</v>
      </c>
      <c r="I160" s="1" t="s">
        <v>1597</v>
      </c>
      <c r="J160" s="1" t="s">
        <v>2469</v>
      </c>
      <c r="K160" s="32" t="s">
        <v>2472</v>
      </c>
      <c r="L160" s="6" t="s">
        <v>2471</v>
      </c>
      <c r="M160" s="6"/>
      <c r="N160" s="6"/>
      <c r="O160" s="6"/>
      <c r="P160" s="6"/>
      <c r="Q160" s="6"/>
      <c r="R160" s="41">
        <f t="shared" si="27"/>
        <v>45.3</v>
      </c>
      <c r="S160" s="82">
        <f t="shared" si="28"/>
        <v>38.5</v>
      </c>
      <c r="T160" s="76" t="s">
        <v>2053</v>
      </c>
      <c r="U160" s="120">
        <f t="shared" si="29"/>
        <v>52.1</v>
      </c>
      <c r="V160" s="78">
        <v>43101</v>
      </c>
      <c r="W160" s="78">
        <v>401768</v>
      </c>
      <c r="X160" s="128"/>
      <c r="AA160" s="42">
        <v>13</v>
      </c>
      <c r="AB160" s="17"/>
    </row>
    <row r="161" spans="1:28" ht="38.25" hidden="1">
      <c r="A161" s="16" t="s">
        <v>1434</v>
      </c>
      <c r="B161" s="16" t="s">
        <v>1435</v>
      </c>
      <c r="C161" s="13" t="s">
        <v>343</v>
      </c>
      <c r="D161" s="7" t="s">
        <v>944</v>
      </c>
      <c r="E161" s="17"/>
      <c r="F161" s="1" t="s">
        <v>464</v>
      </c>
      <c r="G161" s="1" t="s">
        <v>1598</v>
      </c>
      <c r="H161" s="1" t="s">
        <v>717</v>
      </c>
      <c r="I161" s="1" t="s">
        <v>2139</v>
      </c>
      <c r="J161" s="1" t="s">
        <v>2469</v>
      </c>
      <c r="K161" s="32" t="s">
        <v>2472</v>
      </c>
      <c r="L161" s="6" t="s">
        <v>2471</v>
      </c>
      <c r="M161" s="6"/>
      <c r="N161" s="6"/>
      <c r="O161" s="6"/>
      <c r="P161" s="6"/>
      <c r="Q161" s="6"/>
      <c r="R161" s="41">
        <f t="shared" si="27"/>
        <v>33.1</v>
      </c>
      <c r="S161" s="82">
        <f t="shared" si="28"/>
        <v>28.1</v>
      </c>
      <c r="T161" s="76" t="s">
        <v>2053</v>
      </c>
      <c r="U161" s="120">
        <f t="shared" si="29"/>
        <v>38.1</v>
      </c>
      <c r="V161" s="78">
        <v>43101</v>
      </c>
      <c r="W161" s="78">
        <v>401768</v>
      </c>
      <c r="X161" s="128"/>
      <c r="AA161" s="42">
        <v>9.5</v>
      </c>
      <c r="AB161" s="17"/>
    </row>
    <row r="162" spans="1:28" ht="63.75" hidden="1">
      <c r="A162" s="16" t="s">
        <v>1434</v>
      </c>
      <c r="B162" s="16" t="s">
        <v>1435</v>
      </c>
      <c r="C162" s="13" t="s">
        <v>343</v>
      </c>
      <c r="D162" s="7" t="s">
        <v>945</v>
      </c>
      <c r="E162" s="17"/>
      <c r="F162" s="25" t="s">
        <v>465</v>
      </c>
      <c r="G162" s="32" t="s">
        <v>1599</v>
      </c>
      <c r="H162" s="25" t="s">
        <v>291</v>
      </c>
      <c r="I162" s="32" t="s">
        <v>2140</v>
      </c>
      <c r="J162" s="1" t="s">
        <v>2469</v>
      </c>
      <c r="K162" s="32" t="s">
        <v>2472</v>
      </c>
      <c r="L162" s="6" t="s">
        <v>2471</v>
      </c>
      <c r="M162" s="6"/>
      <c r="N162" s="6"/>
      <c r="O162" s="6"/>
      <c r="P162" s="6"/>
      <c r="Q162" s="6"/>
      <c r="R162" s="41">
        <f t="shared" si="27"/>
        <v>17.399999999999999</v>
      </c>
      <c r="S162" s="82">
        <f t="shared" si="28"/>
        <v>14.8</v>
      </c>
      <c r="T162" s="76" t="s">
        <v>2053</v>
      </c>
      <c r="U162" s="120">
        <f t="shared" si="29"/>
        <v>20</v>
      </c>
      <c r="V162" s="78">
        <v>43101</v>
      </c>
      <c r="W162" s="78">
        <v>401768</v>
      </c>
      <c r="X162" s="128"/>
      <c r="AA162" s="42">
        <v>5</v>
      </c>
      <c r="AB162" s="17"/>
    </row>
    <row r="163" spans="1:28" ht="30" hidden="1">
      <c r="A163" s="16" t="s">
        <v>1431</v>
      </c>
      <c r="B163" s="16" t="s">
        <v>1433</v>
      </c>
      <c r="C163" s="15" t="s">
        <v>344</v>
      </c>
      <c r="D163" s="7"/>
      <c r="E163" s="17"/>
      <c r="F163" s="28" t="s">
        <v>58</v>
      </c>
      <c r="G163" s="28" t="s">
        <v>1600</v>
      </c>
      <c r="H163" s="25"/>
      <c r="I163" s="32"/>
      <c r="J163" s="32"/>
      <c r="K163" s="32"/>
      <c r="L163" s="6"/>
      <c r="M163" s="6"/>
      <c r="N163" s="6"/>
      <c r="O163" s="6"/>
      <c r="P163" s="6"/>
      <c r="Q163" s="6"/>
      <c r="R163" s="41"/>
      <c r="S163" s="82"/>
      <c r="T163" s="76"/>
      <c r="U163" s="120"/>
      <c r="V163" s="78">
        <v>43101</v>
      </c>
      <c r="W163" s="78">
        <v>401768</v>
      </c>
      <c r="X163" s="128"/>
      <c r="AA163" s="42"/>
      <c r="AB163" s="17"/>
    </row>
    <row r="164" spans="1:28" ht="76.5" hidden="1">
      <c r="A164" s="16" t="s">
        <v>1434</v>
      </c>
      <c r="B164" s="16" t="s">
        <v>1435</v>
      </c>
      <c r="C164" s="13" t="s">
        <v>344</v>
      </c>
      <c r="D164" s="7" t="s">
        <v>946</v>
      </c>
      <c r="E164" s="17"/>
      <c r="F164" s="2" t="s">
        <v>466</v>
      </c>
      <c r="G164" s="2" t="s">
        <v>2141</v>
      </c>
      <c r="H164" s="1" t="s">
        <v>1989</v>
      </c>
      <c r="I164" s="1" t="s">
        <v>2464</v>
      </c>
      <c r="J164" s="1" t="s">
        <v>2469</v>
      </c>
      <c r="K164" s="32" t="s">
        <v>2472</v>
      </c>
      <c r="L164" s="6" t="s">
        <v>2471</v>
      </c>
      <c r="M164" s="6"/>
      <c r="N164" s="6"/>
      <c r="O164" s="6"/>
      <c r="P164" s="6"/>
      <c r="Q164" s="6"/>
      <c r="R164" s="41">
        <f>ROUND(AA164*$Z$3,1)</f>
        <v>80.2</v>
      </c>
      <c r="S164" s="82">
        <f>ROUND(R164*0.85,1)</f>
        <v>68.2</v>
      </c>
      <c r="T164" s="76" t="s">
        <v>2053</v>
      </c>
      <c r="U164" s="120">
        <f>ROUND(R164*1.15,1)</f>
        <v>92.2</v>
      </c>
      <c r="V164" s="78">
        <v>43101</v>
      </c>
      <c r="W164" s="78">
        <v>401768</v>
      </c>
      <c r="X164" s="128"/>
      <c r="AA164" s="42">
        <v>23</v>
      </c>
      <c r="AB164" s="17"/>
    </row>
    <row r="165" spans="1:28" ht="25.5" hidden="1">
      <c r="A165" s="16" t="s">
        <v>1434</v>
      </c>
      <c r="B165" s="16" t="s">
        <v>1435</v>
      </c>
      <c r="C165" s="13" t="s">
        <v>344</v>
      </c>
      <c r="D165" s="7" t="s">
        <v>947</v>
      </c>
      <c r="E165" s="17"/>
      <c r="F165" s="2" t="s">
        <v>467</v>
      </c>
      <c r="G165" s="2" t="s">
        <v>1601</v>
      </c>
      <c r="H165" s="2" t="s">
        <v>59</v>
      </c>
      <c r="I165" s="2" t="s">
        <v>2142</v>
      </c>
      <c r="J165" s="1" t="s">
        <v>2469</v>
      </c>
      <c r="K165" s="32" t="s">
        <v>2472</v>
      </c>
      <c r="L165" s="6" t="s">
        <v>2471</v>
      </c>
      <c r="M165" s="6"/>
      <c r="N165" s="6"/>
      <c r="O165" s="6"/>
      <c r="P165" s="6"/>
      <c r="Q165" s="6"/>
      <c r="R165" s="41">
        <f>ROUND(AA165*$Z$3,1)</f>
        <v>139.5</v>
      </c>
      <c r="S165" s="82">
        <f>ROUND(R165*0.85,1)</f>
        <v>118.6</v>
      </c>
      <c r="T165" s="76" t="s">
        <v>2053</v>
      </c>
      <c r="U165" s="120">
        <f>ROUND(R165*1.15,1)</f>
        <v>160.4</v>
      </c>
      <c r="V165" s="78">
        <v>43101</v>
      </c>
      <c r="W165" s="78">
        <v>401768</v>
      </c>
      <c r="X165" s="128"/>
      <c r="AA165" s="42">
        <v>40</v>
      </c>
      <c r="AB165" s="17"/>
    </row>
    <row r="166" spans="1:28" ht="30" hidden="1">
      <c r="A166" s="16" t="s">
        <v>1434</v>
      </c>
      <c r="B166" s="16" t="s">
        <v>1435</v>
      </c>
      <c r="C166" s="13" t="s">
        <v>344</v>
      </c>
      <c r="D166" s="7" t="s">
        <v>948</v>
      </c>
      <c r="E166" s="17"/>
      <c r="F166" s="2" t="s">
        <v>1426</v>
      </c>
      <c r="G166" s="2" t="s">
        <v>2617</v>
      </c>
      <c r="H166" s="1" t="s">
        <v>2527</v>
      </c>
      <c r="I166" s="74" t="s">
        <v>2616</v>
      </c>
      <c r="J166" s="122" t="s">
        <v>2469</v>
      </c>
      <c r="K166" s="124" t="s">
        <v>2472</v>
      </c>
      <c r="L166" s="6" t="s">
        <v>2471</v>
      </c>
      <c r="M166" s="65">
        <v>3</v>
      </c>
      <c r="N166" s="65" t="s">
        <v>2441</v>
      </c>
      <c r="O166" s="5" t="s">
        <v>2482</v>
      </c>
      <c r="P166" s="5" t="s">
        <v>2484</v>
      </c>
      <c r="Q166" s="5"/>
      <c r="R166" s="41">
        <f>ROUND(AA166*$Z$3,1)</f>
        <v>36.6</v>
      </c>
      <c r="S166" s="82">
        <f>ROUND(R166*0.85,1)</f>
        <v>31.1</v>
      </c>
      <c r="T166" s="76" t="s">
        <v>2053</v>
      </c>
      <c r="U166" s="120">
        <f>ROUND(R166*1.15,1)</f>
        <v>42.1</v>
      </c>
      <c r="V166" s="78">
        <v>43101</v>
      </c>
      <c r="W166" s="78">
        <v>401768</v>
      </c>
      <c r="X166" s="128"/>
      <c r="AA166" s="42">
        <v>10.5</v>
      </c>
      <c r="AB166" s="17"/>
    </row>
    <row r="167" spans="1:28" ht="30" hidden="1">
      <c r="A167" s="16" t="s">
        <v>1431</v>
      </c>
      <c r="B167" s="16" t="s">
        <v>1433</v>
      </c>
      <c r="C167" s="15" t="s">
        <v>345</v>
      </c>
      <c r="D167" s="7"/>
      <c r="E167" s="17"/>
      <c r="F167" s="28" t="s">
        <v>60</v>
      </c>
      <c r="G167" s="28" t="s">
        <v>1602</v>
      </c>
      <c r="H167" s="2" t="s">
        <v>308</v>
      </c>
      <c r="I167" s="2" t="s">
        <v>2143</v>
      </c>
      <c r="J167" s="32"/>
      <c r="K167" s="32"/>
      <c r="L167" s="6"/>
      <c r="M167" s="6"/>
      <c r="N167" s="6"/>
      <c r="O167" s="6"/>
      <c r="P167" s="6"/>
      <c r="Q167" s="6"/>
      <c r="R167" s="41"/>
      <c r="S167" s="82"/>
      <c r="T167" s="76"/>
      <c r="U167" s="120"/>
      <c r="V167" s="78">
        <v>43101</v>
      </c>
      <c r="W167" s="78">
        <v>401768</v>
      </c>
      <c r="X167" s="128"/>
      <c r="AA167" s="42"/>
      <c r="AB167" s="17"/>
    </row>
    <row r="168" spans="1:28" ht="25.5" hidden="1">
      <c r="A168" s="16" t="s">
        <v>1434</v>
      </c>
      <c r="B168" s="16" t="s">
        <v>1435</v>
      </c>
      <c r="C168" s="13" t="s">
        <v>345</v>
      </c>
      <c r="D168" s="7" t="s">
        <v>949</v>
      </c>
      <c r="E168" s="17"/>
      <c r="F168" s="2" t="s">
        <v>468</v>
      </c>
      <c r="G168" s="2" t="s">
        <v>1603</v>
      </c>
      <c r="H168" s="2" t="s">
        <v>19</v>
      </c>
      <c r="I168" s="2" t="s">
        <v>1526</v>
      </c>
      <c r="J168" s="122" t="s">
        <v>2469</v>
      </c>
      <c r="K168" s="124" t="s">
        <v>2472</v>
      </c>
      <c r="L168" s="6" t="s">
        <v>2471</v>
      </c>
      <c r="M168" s="65">
        <v>2</v>
      </c>
      <c r="N168" s="65" t="s">
        <v>2439</v>
      </c>
      <c r="O168" s="5" t="s">
        <v>2478</v>
      </c>
      <c r="P168" s="73" t="s">
        <v>2485</v>
      </c>
      <c r="Q168" s="73"/>
      <c r="R168" s="41">
        <f t="shared" ref="R168:R176" si="30">ROUND(AA168*$Z$3,1)</f>
        <v>104.6</v>
      </c>
      <c r="S168" s="82">
        <f t="shared" ref="S168:S176" si="31">ROUND(R168*0.85,1)</f>
        <v>88.9</v>
      </c>
      <c r="T168" s="76" t="s">
        <v>2053</v>
      </c>
      <c r="U168" s="120">
        <f t="shared" ref="U168:U176" si="32">ROUND(R168*1.15,1)</f>
        <v>120.3</v>
      </c>
      <c r="V168" s="78">
        <v>43101</v>
      </c>
      <c r="W168" s="78">
        <v>401768</v>
      </c>
      <c r="X168" s="128"/>
      <c r="AA168" s="42">
        <v>30</v>
      </c>
      <c r="AB168" s="17"/>
    </row>
    <row r="169" spans="1:28" ht="89.25" hidden="1">
      <c r="A169" s="16" t="s">
        <v>1434</v>
      </c>
      <c r="B169" s="16" t="s">
        <v>1435</v>
      </c>
      <c r="C169" s="13" t="s">
        <v>345</v>
      </c>
      <c r="D169" s="7" t="s">
        <v>950</v>
      </c>
      <c r="E169" s="17"/>
      <c r="F169" s="2" t="s">
        <v>469</v>
      </c>
      <c r="G169" s="2" t="s">
        <v>1604</v>
      </c>
      <c r="H169" s="2" t="s">
        <v>780</v>
      </c>
      <c r="I169" s="2" t="s">
        <v>1976</v>
      </c>
      <c r="J169" s="1" t="s">
        <v>2469</v>
      </c>
      <c r="K169" s="32" t="s">
        <v>2472</v>
      </c>
      <c r="L169" s="6" t="s">
        <v>2471</v>
      </c>
      <c r="M169" s="6"/>
      <c r="N169" s="6"/>
      <c r="O169" s="6"/>
      <c r="P169" s="6"/>
      <c r="Q169" s="6"/>
      <c r="R169" s="41">
        <f t="shared" si="30"/>
        <v>275.39999999999998</v>
      </c>
      <c r="S169" s="82">
        <f t="shared" si="31"/>
        <v>234.1</v>
      </c>
      <c r="T169" s="76" t="s">
        <v>2053</v>
      </c>
      <c r="U169" s="120">
        <f t="shared" si="32"/>
        <v>316.7</v>
      </c>
      <c r="V169" s="78">
        <v>43101</v>
      </c>
      <c r="W169" s="78">
        <v>401768</v>
      </c>
      <c r="X169" s="128"/>
      <c r="AA169" s="42">
        <v>79</v>
      </c>
      <c r="AB169" s="17"/>
    </row>
    <row r="170" spans="1:28" ht="25.5" hidden="1">
      <c r="A170" s="16" t="s">
        <v>1434</v>
      </c>
      <c r="B170" s="16" t="s">
        <v>1435</v>
      </c>
      <c r="C170" s="13" t="s">
        <v>345</v>
      </c>
      <c r="D170" s="7" t="s">
        <v>951</v>
      </c>
      <c r="E170" s="17"/>
      <c r="F170" s="1" t="s">
        <v>470</v>
      </c>
      <c r="G170" s="1" t="s">
        <v>1605</v>
      </c>
      <c r="H170" s="2" t="s">
        <v>19</v>
      </c>
      <c r="I170" s="2" t="s">
        <v>1526</v>
      </c>
      <c r="J170" s="1" t="s">
        <v>2469</v>
      </c>
      <c r="K170" s="32" t="s">
        <v>2472</v>
      </c>
      <c r="L170" s="6" t="s">
        <v>2471</v>
      </c>
      <c r="M170" s="6"/>
      <c r="N170" s="6"/>
      <c r="O170" s="6"/>
      <c r="P170" s="6"/>
      <c r="Q170" s="6"/>
      <c r="R170" s="41">
        <f t="shared" si="30"/>
        <v>303.3</v>
      </c>
      <c r="S170" s="82">
        <f t="shared" si="31"/>
        <v>257.8</v>
      </c>
      <c r="T170" s="76" t="s">
        <v>2053</v>
      </c>
      <c r="U170" s="120">
        <f t="shared" si="32"/>
        <v>348.8</v>
      </c>
      <c r="V170" s="78">
        <v>43101</v>
      </c>
      <c r="W170" s="78">
        <v>401768</v>
      </c>
      <c r="X170" s="128"/>
      <c r="AA170" s="42">
        <v>87</v>
      </c>
      <c r="AB170" s="17"/>
    </row>
    <row r="171" spans="1:28" ht="38.25" hidden="1">
      <c r="A171" s="16" t="s">
        <v>1434</v>
      </c>
      <c r="B171" s="16" t="s">
        <v>1435</v>
      </c>
      <c r="C171" s="13" t="s">
        <v>345</v>
      </c>
      <c r="D171" s="7" t="s">
        <v>952</v>
      </c>
      <c r="E171" s="17"/>
      <c r="F171" s="2" t="s">
        <v>471</v>
      </c>
      <c r="G171" s="2" t="s">
        <v>1606</v>
      </c>
      <c r="H171" s="1" t="s">
        <v>810</v>
      </c>
      <c r="I171" s="1" t="s">
        <v>1607</v>
      </c>
      <c r="J171" s="1" t="s">
        <v>2469</v>
      </c>
      <c r="K171" s="32" t="s">
        <v>2472</v>
      </c>
      <c r="L171" s="6" t="s">
        <v>2471</v>
      </c>
      <c r="M171" s="9"/>
      <c r="N171" s="9"/>
      <c r="O171" s="9"/>
      <c r="P171" s="9"/>
      <c r="Q171" s="9"/>
      <c r="R171" s="41">
        <f t="shared" si="30"/>
        <v>477.7</v>
      </c>
      <c r="S171" s="82">
        <f t="shared" si="31"/>
        <v>406</v>
      </c>
      <c r="T171" s="76" t="s">
        <v>2053</v>
      </c>
      <c r="U171" s="120">
        <f t="shared" si="32"/>
        <v>549.4</v>
      </c>
      <c r="V171" s="78">
        <v>43101</v>
      </c>
      <c r="W171" s="78">
        <v>401768</v>
      </c>
      <c r="X171" s="128"/>
      <c r="AA171" s="42">
        <v>137</v>
      </c>
      <c r="AB171" s="17"/>
    </row>
    <row r="172" spans="1:28" ht="38.25" hidden="1">
      <c r="A172" s="16" t="s">
        <v>1434</v>
      </c>
      <c r="B172" s="16" t="s">
        <v>1435</v>
      </c>
      <c r="C172" s="13" t="s">
        <v>345</v>
      </c>
      <c r="D172" s="7" t="s">
        <v>953</v>
      </c>
      <c r="E172" s="17"/>
      <c r="F172" s="2" t="s">
        <v>472</v>
      </c>
      <c r="G172" s="2" t="s">
        <v>2618</v>
      </c>
      <c r="H172" s="2" t="s">
        <v>811</v>
      </c>
      <c r="I172" s="2" t="s">
        <v>1608</v>
      </c>
      <c r="J172" s="1" t="s">
        <v>2469</v>
      </c>
      <c r="K172" s="32" t="s">
        <v>2472</v>
      </c>
      <c r="L172" s="6" t="s">
        <v>2471</v>
      </c>
      <c r="M172" s="6"/>
      <c r="N172" s="6"/>
      <c r="O172" s="6"/>
      <c r="P172" s="6"/>
      <c r="Q172" s="6"/>
      <c r="R172" s="41">
        <f t="shared" si="30"/>
        <v>122</v>
      </c>
      <c r="S172" s="82">
        <f t="shared" si="31"/>
        <v>103.7</v>
      </c>
      <c r="T172" s="76" t="s">
        <v>2053</v>
      </c>
      <c r="U172" s="120">
        <f t="shared" si="32"/>
        <v>140.30000000000001</v>
      </c>
      <c r="V172" s="78">
        <v>43101</v>
      </c>
      <c r="W172" s="78">
        <v>401768</v>
      </c>
      <c r="X172" s="128"/>
      <c r="AA172" s="42">
        <v>35</v>
      </c>
      <c r="AB172" s="17"/>
    </row>
    <row r="173" spans="1:28" ht="25.5" hidden="1">
      <c r="A173" s="16" t="s">
        <v>1434</v>
      </c>
      <c r="B173" s="16" t="s">
        <v>1435</v>
      </c>
      <c r="C173" s="13" t="s">
        <v>345</v>
      </c>
      <c r="D173" s="7" t="s">
        <v>1359</v>
      </c>
      <c r="E173" s="17"/>
      <c r="F173" s="2" t="s">
        <v>1378</v>
      </c>
      <c r="G173" s="2" t="s">
        <v>2424</v>
      </c>
      <c r="H173" s="2"/>
      <c r="I173" s="2"/>
      <c r="J173" s="1" t="s">
        <v>2469</v>
      </c>
      <c r="K173" s="32" t="s">
        <v>2472</v>
      </c>
      <c r="L173" s="6" t="s">
        <v>2471</v>
      </c>
      <c r="M173" s="6"/>
      <c r="N173" s="6"/>
      <c r="O173" s="6"/>
      <c r="P173" s="6"/>
      <c r="Q173" s="6"/>
      <c r="R173" s="41">
        <f t="shared" si="30"/>
        <v>125.5</v>
      </c>
      <c r="S173" s="82">
        <f t="shared" si="31"/>
        <v>106.7</v>
      </c>
      <c r="T173" s="76" t="s">
        <v>2053</v>
      </c>
      <c r="U173" s="120">
        <f t="shared" si="32"/>
        <v>144.30000000000001</v>
      </c>
      <c r="V173" s="78">
        <v>43101</v>
      </c>
      <c r="W173" s="78">
        <v>401768</v>
      </c>
      <c r="X173" s="128"/>
      <c r="AA173" s="42">
        <v>36</v>
      </c>
      <c r="AB173" s="17"/>
    </row>
    <row r="174" spans="1:28" ht="51" hidden="1">
      <c r="A174" s="16" t="s">
        <v>1434</v>
      </c>
      <c r="B174" s="16" t="s">
        <v>1435</v>
      </c>
      <c r="C174" s="13" t="s">
        <v>345</v>
      </c>
      <c r="D174" s="7" t="s">
        <v>954</v>
      </c>
      <c r="E174" s="17"/>
      <c r="F174" s="1" t="s">
        <v>718</v>
      </c>
      <c r="G174" s="1" t="s">
        <v>2144</v>
      </c>
      <c r="H174" s="1"/>
      <c r="I174" s="1"/>
      <c r="J174" s="1" t="s">
        <v>2469</v>
      </c>
      <c r="K174" s="32" t="s">
        <v>2472</v>
      </c>
      <c r="L174" s="6" t="s">
        <v>2471</v>
      </c>
      <c r="M174" s="6"/>
      <c r="N174" s="6"/>
      <c r="O174" s="6"/>
      <c r="P174" s="6"/>
      <c r="Q174" s="6"/>
      <c r="R174" s="41">
        <f t="shared" si="30"/>
        <v>118.5</v>
      </c>
      <c r="S174" s="82">
        <f t="shared" si="31"/>
        <v>100.7</v>
      </c>
      <c r="T174" s="76" t="s">
        <v>2053</v>
      </c>
      <c r="U174" s="120">
        <f t="shared" si="32"/>
        <v>136.30000000000001</v>
      </c>
      <c r="V174" s="78">
        <v>43101</v>
      </c>
      <c r="W174" s="78">
        <v>401768</v>
      </c>
      <c r="X174" s="128"/>
      <c r="AA174" s="42">
        <v>34</v>
      </c>
      <c r="AB174" s="17"/>
    </row>
    <row r="175" spans="1:28" ht="51" hidden="1">
      <c r="A175" s="16" t="s">
        <v>1434</v>
      </c>
      <c r="B175" s="16" t="s">
        <v>1435</v>
      </c>
      <c r="C175" s="13" t="s">
        <v>345</v>
      </c>
      <c r="D175" s="7" t="s">
        <v>955</v>
      </c>
      <c r="E175" s="17"/>
      <c r="F175" s="1" t="s">
        <v>632</v>
      </c>
      <c r="G175" s="1" t="s">
        <v>2145</v>
      </c>
      <c r="H175" s="2" t="s">
        <v>19</v>
      </c>
      <c r="I175" s="2" t="s">
        <v>1526</v>
      </c>
      <c r="J175" s="1" t="s">
        <v>2469</v>
      </c>
      <c r="K175" s="32" t="s">
        <v>2472</v>
      </c>
      <c r="L175" s="6" t="s">
        <v>2471</v>
      </c>
      <c r="M175" s="6"/>
      <c r="N175" s="6"/>
      <c r="O175" s="6"/>
      <c r="P175" s="6"/>
      <c r="Q175" s="6"/>
      <c r="R175" s="41">
        <f t="shared" si="30"/>
        <v>195.2</v>
      </c>
      <c r="S175" s="82">
        <f t="shared" si="31"/>
        <v>165.9</v>
      </c>
      <c r="T175" s="76" t="s">
        <v>2053</v>
      </c>
      <c r="U175" s="120">
        <f t="shared" si="32"/>
        <v>224.5</v>
      </c>
      <c r="V175" s="78">
        <v>43101</v>
      </c>
      <c r="W175" s="78">
        <v>401768</v>
      </c>
      <c r="X175" s="128"/>
      <c r="AA175" s="42">
        <v>56</v>
      </c>
      <c r="AB175" s="17"/>
    </row>
    <row r="176" spans="1:28" ht="38.25" hidden="1">
      <c r="A176" s="16" t="s">
        <v>1434</v>
      </c>
      <c r="B176" s="16" t="s">
        <v>1435</v>
      </c>
      <c r="C176" s="13" t="s">
        <v>345</v>
      </c>
      <c r="D176" s="7" t="s">
        <v>1379</v>
      </c>
      <c r="E176" s="17"/>
      <c r="F176" s="2" t="s">
        <v>1390</v>
      </c>
      <c r="G176" s="2" t="s">
        <v>1609</v>
      </c>
      <c r="H176" s="1" t="s">
        <v>281</v>
      </c>
      <c r="I176" s="1" t="s">
        <v>1610</v>
      </c>
      <c r="J176" s="1" t="s">
        <v>2469</v>
      </c>
      <c r="K176" s="32" t="s">
        <v>2472</v>
      </c>
      <c r="L176" s="6" t="s">
        <v>2471</v>
      </c>
      <c r="M176" s="6"/>
      <c r="N176" s="6"/>
      <c r="O176" s="6"/>
      <c r="P176" s="6"/>
      <c r="Q176" s="6"/>
      <c r="R176" s="41">
        <f t="shared" si="30"/>
        <v>345.2</v>
      </c>
      <c r="S176" s="82">
        <f t="shared" si="31"/>
        <v>293.39999999999998</v>
      </c>
      <c r="T176" s="76" t="s">
        <v>2053</v>
      </c>
      <c r="U176" s="120">
        <f t="shared" si="32"/>
        <v>397</v>
      </c>
      <c r="V176" s="78">
        <v>43101</v>
      </c>
      <c r="W176" s="78">
        <v>401768</v>
      </c>
      <c r="X176" s="128"/>
      <c r="AA176" s="42">
        <v>99</v>
      </c>
      <c r="AB176" s="17"/>
    </row>
    <row r="177" spans="1:28" ht="30" hidden="1">
      <c r="A177" s="16" t="s">
        <v>1431</v>
      </c>
      <c r="B177" s="16" t="s">
        <v>1433</v>
      </c>
      <c r="C177" s="15" t="s">
        <v>346</v>
      </c>
      <c r="D177" s="7"/>
      <c r="E177" s="17"/>
      <c r="F177" s="28" t="s">
        <v>61</v>
      </c>
      <c r="G177" s="28" t="s">
        <v>1611</v>
      </c>
      <c r="H177" s="2"/>
      <c r="I177" s="2"/>
      <c r="J177" s="32"/>
      <c r="K177" s="32"/>
      <c r="L177" s="6"/>
      <c r="M177" s="6"/>
      <c r="N177" s="6"/>
      <c r="O177" s="6"/>
      <c r="P177" s="6"/>
      <c r="Q177" s="6"/>
      <c r="R177" s="41"/>
      <c r="S177" s="82"/>
      <c r="T177" s="76"/>
      <c r="U177" s="120"/>
      <c r="V177" s="78">
        <v>43101</v>
      </c>
      <c r="W177" s="78">
        <v>401768</v>
      </c>
      <c r="X177" s="128"/>
      <c r="AA177" s="42"/>
      <c r="AB177" s="17"/>
    </row>
    <row r="178" spans="1:28" ht="25.5" hidden="1">
      <c r="A178" s="16" t="s">
        <v>1434</v>
      </c>
      <c r="B178" s="16" t="s">
        <v>1435</v>
      </c>
      <c r="C178" s="13" t="s">
        <v>346</v>
      </c>
      <c r="D178" s="7" t="s">
        <v>956</v>
      </c>
      <c r="E178" s="17"/>
      <c r="F178" s="1" t="s">
        <v>781</v>
      </c>
      <c r="G178" s="1" t="s">
        <v>1612</v>
      </c>
      <c r="H178" s="1" t="s">
        <v>473</v>
      </c>
      <c r="I178" s="1" t="s">
        <v>1613</v>
      </c>
      <c r="J178" s="122" t="s">
        <v>2469</v>
      </c>
      <c r="K178" s="124" t="s">
        <v>2472</v>
      </c>
      <c r="L178" s="6" t="s">
        <v>2471</v>
      </c>
      <c r="M178" s="6">
        <v>1</v>
      </c>
      <c r="N178" s="6" t="s">
        <v>2439</v>
      </c>
      <c r="O178" s="5" t="s">
        <v>2478</v>
      </c>
      <c r="P178" s="73" t="s">
        <v>2485</v>
      </c>
      <c r="Q178" s="73"/>
      <c r="R178" s="41">
        <f>ROUND(AA178*$Z$3,1)</f>
        <v>48.8</v>
      </c>
      <c r="S178" s="82">
        <f>ROUND(R178*0.85,1)</f>
        <v>41.5</v>
      </c>
      <c r="T178" s="76" t="s">
        <v>2053</v>
      </c>
      <c r="U178" s="120">
        <f>ROUND(R178*1.15,1)</f>
        <v>56.1</v>
      </c>
      <c r="V178" s="78">
        <v>43101</v>
      </c>
      <c r="W178" s="78">
        <v>401768</v>
      </c>
      <c r="X178" s="128"/>
      <c r="AA178" s="42">
        <v>14</v>
      </c>
      <c r="AB178" s="17"/>
    </row>
    <row r="179" spans="1:28" ht="25.5" hidden="1">
      <c r="A179" s="16" t="s">
        <v>1434</v>
      </c>
      <c r="B179" s="16" t="s">
        <v>1435</v>
      </c>
      <c r="C179" s="13" t="s">
        <v>346</v>
      </c>
      <c r="D179" s="7" t="s">
        <v>957</v>
      </c>
      <c r="E179" s="17"/>
      <c r="F179" s="1" t="s">
        <v>474</v>
      </c>
      <c r="G179" s="1" t="s">
        <v>1614</v>
      </c>
      <c r="H179" s="1" t="s">
        <v>2532</v>
      </c>
      <c r="I179" s="74" t="s">
        <v>2658</v>
      </c>
      <c r="J179" s="1" t="s">
        <v>2469</v>
      </c>
      <c r="K179" s="32" t="s">
        <v>2472</v>
      </c>
      <c r="L179" s="6" t="s">
        <v>2471</v>
      </c>
      <c r="M179" s="6"/>
      <c r="N179" s="6"/>
      <c r="O179" s="6"/>
      <c r="P179" s="6"/>
      <c r="Q179" s="6"/>
      <c r="R179" s="41">
        <f>ROUND(AA179*$Z$3,1)</f>
        <v>94.1</v>
      </c>
      <c r="S179" s="82">
        <f>ROUND(R179*0.85,1)</f>
        <v>80</v>
      </c>
      <c r="T179" s="76" t="s">
        <v>2053</v>
      </c>
      <c r="U179" s="120">
        <f>ROUND(R179*1.15,1)</f>
        <v>108.2</v>
      </c>
      <c r="V179" s="78">
        <v>43101</v>
      </c>
      <c r="W179" s="78">
        <v>401768</v>
      </c>
      <c r="X179" s="128"/>
      <c r="AA179" s="42">
        <v>27</v>
      </c>
      <c r="AB179" s="17"/>
    </row>
    <row r="180" spans="1:28" ht="38.25" hidden="1">
      <c r="A180" s="16" t="s">
        <v>1434</v>
      </c>
      <c r="B180" s="16" t="s">
        <v>1435</v>
      </c>
      <c r="C180" s="13" t="s">
        <v>346</v>
      </c>
      <c r="D180" s="7" t="s">
        <v>958</v>
      </c>
      <c r="E180" s="17"/>
      <c r="F180" s="1" t="s">
        <v>475</v>
      </c>
      <c r="G180" s="1" t="s">
        <v>1615</v>
      </c>
      <c r="H180" s="1"/>
      <c r="I180" s="1"/>
      <c r="J180" s="1" t="s">
        <v>2469</v>
      </c>
      <c r="K180" s="32" t="s">
        <v>2472</v>
      </c>
      <c r="L180" s="6" t="s">
        <v>2471</v>
      </c>
      <c r="M180" s="6"/>
      <c r="N180" s="6"/>
      <c r="O180" s="6"/>
      <c r="P180" s="6"/>
      <c r="Q180" s="6"/>
      <c r="R180" s="41">
        <f>ROUND(AA180*$Z$3,1)</f>
        <v>41.8</v>
      </c>
      <c r="S180" s="82">
        <f>ROUND(R180*0.85,1)</f>
        <v>35.5</v>
      </c>
      <c r="T180" s="76" t="s">
        <v>2053</v>
      </c>
      <c r="U180" s="120">
        <f>ROUND(R180*1.15,1)</f>
        <v>48.1</v>
      </c>
      <c r="V180" s="78">
        <v>43101</v>
      </c>
      <c r="W180" s="78">
        <v>401768</v>
      </c>
      <c r="X180" s="128"/>
      <c r="AA180" s="42">
        <v>12</v>
      </c>
      <c r="AB180" s="17"/>
    </row>
    <row r="181" spans="1:28" ht="25.5" hidden="1">
      <c r="A181" s="16" t="s">
        <v>1434</v>
      </c>
      <c r="B181" s="16" t="s">
        <v>1435</v>
      </c>
      <c r="C181" s="13" t="s">
        <v>346</v>
      </c>
      <c r="D181" s="7" t="s">
        <v>959</v>
      </c>
      <c r="E181" s="17"/>
      <c r="F181" s="2" t="s">
        <v>1427</v>
      </c>
      <c r="G181" s="2" t="s">
        <v>1616</v>
      </c>
      <c r="H181" s="1" t="s">
        <v>294</v>
      </c>
      <c r="I181" s="74" t="s">
        <v>2631</v>
      </c>
      <c r="J181" s="122" t="s">
        <v>2476</v>
      </c>
      <c r="K181" s="122" t="s">
        <v>2475</v>
      </c>
      <c r="L181" s="6" t="s">
        <v>2471</v>
      </c>
      <c r="M181" s="65">
        <v>5</v>
      </c>
      <c r="N181" s="65" t="s">
        <v>2438</v>
      </c>
      <c r="O181" s="72" t="s">
        <v>2481</v>
      </c>
      <c r="P181" s="65" t="s">
        <v>2438</v>
      </c>
      <c r="Q181" s="65"/>
      <c r="R181" s="41">
        <f>ROUND(AA181*$Z$3,1)</f>
        <v>36.6</v>
      </c>
      <c r="S181" s="82">
        <f>ROUND(R181*0.85,1)</f>
        <v>31.1</v>
      </c>
      <c r="T181" s="76" t="s">
        <v>2053</v>
      </c>
      <c r="U181" s="120">
        <f>ROUND(R181*1.15,1)</f>
        <v>42.1</v>
      </c>
      <c r="V181" s="78">
        <v>43101</v>
      </c>
      <c r="W181" s="78">
        <v>401768</v>
      </c>
      <c r="X181" s="128"/>
      <c r="AA181" s="42">
        <v>10.5</v>
      </c>
      <c r="AB181" s="17"/>
    </row>
    <row r="182" spans="1:28" ht="30" hidden="1">
      <c r="A182" s="16" t="s">
        <v>1431</v>
      </c>
      <c r="B182" s="16" t="s">
        <v>1433</v>
      </c>
      <c r="C182" s="15" t="s">
        <v>347</v>
      </c>
      <c r="D182" s="7"/>
      <c r="E182" s="17"/>
      <c r="F182" s="28" t="s">
        <v>62</v>
      </c>
      <c r="G182" s="28" t="s">
        <v>1617</v>
      </c>
      <c r="H182" s="2"/>
      <c r="I182" s="2"/>
      <c r="J182" s="32"/>
      <c r="K182" s="32"/>
      <c r="L182" s="6"/>
      <c r="M182" s="6"/>
      <c r="N182" s="6"/>
      <c r="O182" s="6"/>
      <c r="P182" s="6"/>
      <c r="Q182" s="6"/>
      <c r="R182" s="41"/>
      <c r="S182" s="82"/>
      <c r="T182" s="76"/>
      <c r="U182" s="120"/>
      <c r="V182" s="78">
        <v>43101</v>
      </c>
      <c r="W182" s="78">
        <v>401768</v>
      </c>
      <c r="X182" s="128"/>
      <c r="AA182" s="42"/>
      <c r="AB182" s="17"/>
    </row>
    <row r="183" spans="1:28" hidden="1">
      <c r="A183" s="16" t="s">
        <v>1434</v>
      </c>
      <c r="B183" s="16" t="s">
        <v>1435</v>
      </c>
      <c r="C183" s="13" t="s">
        <v>347</v>
      </c>
      <c r="D183" s="7" t="s">
        <v>960</v>
      </c>
      <c r="E183" s="17"/>
      <c r="F183" s="1" t="s">
        <v>1630</v>
      </c>
      <c r="G183" s="1" t="s">
        <v>1618</v>
      </c>
      <c r="H183" s="1"/>
      <c r="I183" s="1"/>
      <c r="J183" s="1" t="s">
        <v>2469</v>
      </c>
      <c r="K183" s="32" t="s">
        <v>2472</v>
      </c>
      <c r="L183" s="6" t="s">
        <v>2471</v>
      </c>
      <c r="M183" s="6"/>
      <c r="N183" s="6"/>
      <c r="O183" s="6"/>
      <c r="P183" s="6"/>
      <c r="Q183" s="6"/>
      <c r="R183" s="41">
        <f>ROUND(AA183*$Z$3,1)</f>
        <v>55.8</v>
      </c>
      <c r="S183" s="82">
        <f>ROUND(R183*0.85,1)</f>
        <v>47.4</v>
      </c>
      <c r="T183" s="76" t="s">
        <v>2053</v>
      </c>
      <c r="U183" s="120">
        <f>ROUND(R183*1.15,1)</f>
        <v>64.2</v>
      </c>
      <c r="V183" s="78">
        <v>43101</v>
      </c>
      <c r="W183" s="78">
        <v>401768</v>
      </c>
      <c r="X183" s="128"/>
      <c r="AA183" s="42">
        <v>16</v>
      </c>
      <c r="AB183" s="17"/>
    </row>
    <row r="184" spans="1:28" ht="38.25" hidden="1">
      <c r="A184" s="16" t="s">
        <v>1434</v>
      </c>
      <c r="B184" s="16" t="s">
        <v>1435</v>
      </c>
      <c r="C184" s="13" t="s">
        <v>347</v>
      </c>
      <c r="D184" s="7" t="s">
        <v>961</v>
      </c>
      <c r="E184" s="17"/>
      <c r="F184" s="2" t="s">
        <v>1470</v>
      </c>
      <c r="G184" s="2" t="s">
        <v>2146</v>
      </c>
      <c r="H184" s="2" t="s">
        <v>2528</v>
      </c>
      <c r="I184" s="117" t="s">
        <v>2659</v>
      </c>
      <c r="J184" s="122" t="s">
        <v>2469</v>
      </c>
      <c r="K184" s="124" t="s">
        <v>2472</v>
      </c>
      <c r="L184" s="6" t="s">
        <v>2471</v>
      </c>
      <c r="M184" s="65">
        <v>3</v>
      </c>
      <c r="N184" s="65" t="s">
        <v>2441</v>
      </c>
      <c r="O184" s="5" t="s">
        <v>2482</v>
      </c>
      <c r="P184" s="5" t="s">
        <v>2484</v>
      </c>
      <c r="Q184" s="5"/>
      <c r="R184" s="41">
        <f>ROUND(AA184*$Z$3,1)</f>
        <v>36.6</v>
      </c>
      <c r="S184" s="82">
        <f>ROUND(R184*0.85,1)</f>
        <v>31.1</v>
      </c>
      <c r="T184" s="76" t="s">
        <v>2053</v>
      </c>
      <c r="U184" s="120">
        <f>ROUND(R184*1.15,1)</f>
        <v>42.1</v>
      </c>
      <c r="V184" s="78">
        <v>43101</v>
      </c>
      <c r="W184" s="78">
        <v>401768</v>
      </c>
      <c r="X184" s="128"/>
      <c r="AA184" s="42">
        <v>10.5</v>
      </c>
      <c r="AB184" s="17"/>
    </row>
    <row r="185" spans="1:28" ht="30" hidden="1">
      <c r="A185" s="20" t="s">
        <v>1431</v>
      </c>
      <c r="B185" s="20" t="s">
        <v>1432</v>
      </c>
      <c r="C185" s="15" t="s">
        <v>348</v>
      </c>
      <c r="D185" s="7"/>
      <c r="E185" s="17"/>
      <c r="F185" s="28" t="s">
        <v>63</v>
      </c>
      <c r="G185" s="28" t="s">
        <v>1893</v>
      </c>
      <c r="H185" s="25"/>
      <c r="I185" s="32"/>
      <c r="J185" s="32"/>
      <c r="K185" s="32"/>
      <c r="L185" s="6"/>
      <c r="M185" s="6"/>
      <c r="N185" s="6"/>
      <c r="O185" s="6"/>
      <c r="P185" s="6"/>
      <c r="Q185" s="6"/>
      <c r="R185" s="41"/>
      <c r="S185" s="82"/>
      <c r="T185" s="76"/>
      <c r="U185" s="120"/>
      <c r="V185" s="78">
        <v>43101</v>
      </c>
      <c r="W185" s="78">
        <v>401768</v>
      </c>
      <c r="X185" s="128"/>
      <c r="AA185" s="42"/>
      <c r="AB185" s="17"/>
    </row>
    <row r="186" spans="1:28" ht="30" hidden="1">
      <c r="A186" s="10" t="s">
        <v>1431</v>
      </c>
      <c r="B186" s="16" t="s">
        <v>1433</v>
      </c>
      <c r="C186" s="15" t="s">
        <v>349</v>
      </c>
      <c r="D186" s="7"/>
      <c r="E186" s="17"/>
      <c r="F186" s="28" t="s">
        <v>64</v>
      </c>
      <c r="G186" s="28" t="s">
        <v>1894</v>
      </c>
      <c r="H186" s="25" t="s">
        <v>2513</v>
      </c>
      <c r="I186" s="1" t="s">
        <v>2518</v>
      </c>
      <c r="J186" s="1"/>
      <c r="K186" s="1"/>
      <c r="L186" s="6"/>
      <c r="M186" s="6"/>
      <c r="N186" s="6"/>
      <c r="O186" s="6"/>
      <c r="P186" s="6"/>
      <c r="Q186" s="6"/>
      <c r="R186" s="41"/>
      <c r="S186" s="82"/>
      <c r="T186" s="76"/>
      <c r="U186" s="120"/>
      <c r="V186" s="78">
        <v>43101</v>
      </c>
      <c r="W186" s="78">
        <v>401768</v>
      </c>
      <c r="X186" s="128"/>
      <c r="AA186" s="42"/>
      <c r="AB186" s="17"/>
    </row>
    <row r="187" spans="1:28" hidden="1">
      <c r="A187" s="16" t="s">
        <v>1434</v>
      </c>
      <c r="B187" s="16" t="s">
        <v>1435</v>
      </c>
      <c r="C187" s="13" t="s">
        <v>349</v>
      </c>
      <c r="D187" s="7" t="s">
        <v>962</v>
      </c>
      <c r="E187" s="17"/>
      <c r="F187" s="1" t="s">
        <v>476</v>
      </c>
      <c r="G187" s="1" t="s">
        <v>1895</v>
      </c>
      <c r="H187" s="1" t="s">
        <v>186</v>
      </c>
      <c r="I187" s="1" t="s">
        <v>1762</v>
      </c>
      <c r="J187" s="1" t="s">
        <v>2469</v>
      </c>
      <c r="K187" s="32" t="s">
        <v>2472</v>
      </c>
      <c r="L187" s="6" t="s">
        <v>2471</v>
      </c>
      <c r="M187" s="6"/>
      <c r="N187" s="6"/>
      <c r="O187" s="6"/>
      <c r="P187" s="6"/>
      <c r="Q187" s="6"/>
      <c r="R187" s="41">
        <f t="shared" ref="R187:R196" si="33">ROUND(AA187*$Z$3,1)</f>
        <v>52.3</v>
      </c>
      <c r="S187" s="82">
        <f t="shared" ref="S187:S196" si="34">ROUND(R187*0.85,1)</f>
        <v>44.5</v>
      </c>
      <c r="T187" s="76" t="s">
        <v>2053</v>
      </c>
      <c r="U187" s="120">
        <f t="shared" ref="U187:U196" si="35">ROUND(R187*1.15,1)</f>
        <v>60.1</v>
      </c>
      <c r="V187" s="78">
        <v>43101</v>
      </c>
      <c r="W187" s="78">
        <v>401768</v>
      </c>
      <c r="X187" s="128"/>
      <c r="AA187" s="42">
        <v>15</v>
      </c>
      <c r="AB187" s="17"/>
    </row>
    <row r="188" spans="1:28" hidden="1">
      <c r="A188" s="16" t="s">
        <v>1434</v>
      </c>
      <c r="B188" s="16" t="s">
        <v>1435</v>
      </c>
      <c r="C188" s="13" t="s">
        <v>349</v>
      </c>
      <c r="D188" s="7" t="s">
        <v>963</v>
      </c>
      <c r="E188" s="17"/>
      <c r="F188" s="1" t="s">
        <v>477</v>
      </c>
      <c r="G188" s="1" t="s">
        <v>1896</v>
      </c>
      <c r="H188" s="1" t="s">
        <v>186</v>
      </c>
      <c r="I188" s="1" t="s">
        <v>1762</v>
      </c>
      <c r="J188" s="1" t="s">
        <v>2469</v>
      </c>
      <c r="K188" s="32" t="s">
        <v>2472</v>
      </c>
      <c r="L188" s="6" t="s">
        <v>2471</v>
      </c>
      <c r="M188" s="6"/>
      <c r="N188" s="6"/>
      <c r="O188" s="6"/>
      <c r="P188" s="6"/>
      <c r="Q188" s="6"/>
      <c r="R188" s="41">
        <f t="shared" si="33"/>
        <v>104.6</v>
      </c>
      <c r="S188" s="82">
        <f t="shared" si="34"/>
        <v>88.9</v>
      </c>
      <c r="T188" s="76" t="s">
        <v>2053</v>
      </c>
      <c r="U188" s="120">
        <f t="shared" si="35"/>
        <v>120.3</v>
      </c>
      <c r="V188" s="78">
        <v>43101</v>
      </c>
      <c r="W188" s="78">
        <v>401768</v>
      </c>
      <c r="X188" s="128"/>
      <c r="AA188" s="42">
        <v>30</v>
      </c>
      <c r="AB188" s="17"/>
    </row>
    <row r="189" spans="1:28" ht="25.5" hidden="1">
      <c r="A189" s="16" t="s">
        <v>1434</v>
      </c>
      <c r="B189" s="16" t="s">
        <v>1435</v>
      </c>
      <c r="C189" s="13" t="s">
        <v>349</v>
      </c>
      <c r="D189" s="7" t="s">
        <v>964</v>
      </c>
      <c r="E189" s="17"/>
      <c r="F189" s="1" t="s">
        <v>65</v>
      </c>
      <c r="G189" s="1" t="s">
        <v>1897</v>
      </c>
      <c r="H189" s="1" t="s">
        <v>186</v>
      </c>
      <c r="I189" s="1" t="s">
        <v>1762</v>
      </c>
      <c r="J189" s="1" t="s">
        <v>2469</v>
      </c>
      <c r="K189" s="32" t="s">
        <v>2472</v>
      </c>
      <c r="L189" s="6" t="s">
        <v>2471</v>
      </c>
      <c r="M189" s="6"/>
      <c r="N189" s="6"/>
      <c r="O189" s="6"/>
      <c r="P189" s="6"/>
      <c r="Q189" s="6"/>
      <c r="R189" s="41">
        <f t="shared" si="33"/>
        <v>136</v>
      </c>
      <c r="S189" s="82">
        <f t="shared" si="34"/>
        <v>115.6</v>
      </c>
      <c r="T189" s="76" t="s">
        <v>2053</v>
      </c>
      <c r="U189" s="120">
        <f t="shared" si="35"/>
        <v>156.4</v>
      </c>
      <c r="V189" s="78">
        <v>43101</v>
      </c>
      <c r="W189" s="78">
        <v>401768</v>
      </c>
      <c r="X189" s="128"/>
      <c r="AA189" s="42">
        <v>39</v>
      </c>
      <c r="AB189" s="17"/>
    </row>
    <row r="190" spans="1:28" ht="51" hidden="1">
      <c r="A190" s="16" t="s">
        <v>1434</v>
      </c>
      <c r="B190" s="16" t="s">
        <v>1435</v>
      </c>
      <c r="C190" s="13" t="s">
        <v>349</v>
      </c>
      <c r="D190" s="7" t="s">
        <v>965</v>
      </c>
      <c r="E190" s="17"/>
      <c r="F190" s="1" t="s">
        <v>66</v>
      </c>
      <c r="G190" s="1" t="s">
        <v>1645</v>
      </c>
      <c r="H190" s="1" t="s">
        <v>1990</v>
      </c>
      <c r="I190" s="1" t="s">
        <v>1648</v>
      </c>
      <c r="J190" s="122" t="s">
        <v>2469</v>
      </c>
      <c r="K190" s="124" t="s">
        <v>2472</v>
      </c>
      <c r="L190" s="6" t="s">
        <v>2471</v>
      </c>
      <c r="M190" s="65">
        <v>1</v>
      </c>
      <c r="N190" s="65" t="s">
        <v>2441</v>
      </c>
      <c r="O190" s="5" t="s">
        <v>2482</v>
      </c>
      <c r="P190" s="5" t="s">
        <v>2484</v>
      </c>
      <c r="Q190" s="5"/>
      <c r="R190" s="41">
        <f t="shared" si="33"/>
        <v>226.6</v>
      </c>
      <c r="S190" s="82">
        <f t="shared" si="34"/>
        <v>192.6</v>
      </c>
      <c r="T190" s="76" t="s">
        <v>2053</v>
      </c>
      <c r="U190" s="120">
        <f t="shared" si="35"/>
        <v>260.60000000000002</v>
      </c>
      <c r="V190" s="78">
        <v>43101</v>
      </c>
      <c r="W190" s="78">
        <v>401768</v>
      </c>
      <c r="X190" s="128"/>
      <c r="AA190" s="42">
        <v>65</v>
      </c>
      <c r="AB190" s="17"/>
    </row>
    <row r="191" spans="1:28" ht="51" hidden="1">
      <c r="A191" s="16" t="s">
        <v>1434</v>
      </c>
      <c r="B191" s="16" t="s">
        <v>1435</v>
      </c>
      <c r="C191" s="13" t="s">
        <v>349</v>
      </c>
      <c r="D191" s="7" t="s">
        <v>966</v>
      </c>
      <c r="E191" s="17"/>
      <c r="F191" s="1" t="s">
        <v>67</v>
      </c>
      <c r="G191" s="1" t="s">
        <v>1646</v>
      </c>
      <c r="H191" s="1" t="s">
        <v>1990</v>
      </c>
      <c r="I191" s="1" t="s">
        <v>1648</v>
      </c>
      <c r="J191" s="122" t="s">
        <v>2469</v>
      </c>
      <c r="K191" s="124" t="s">
        <v>2472</v>
      </c>
      <c r="L191" s="6" t="s">
        <v>2471</v>
      </c>
      <c r="M191" s="65">
        <v>1</v>
      </c>
      <c r="N191" s="65" t="s">
        <v>2441</v>
      </c>
      <c r="O191" s="5" t="s">
        <v>2482</v>
      </c>
      <c r="P191" s="5" t="s">
        <v>2484</v>
      </c>
      <c r="Q191" s="5"/>
      <c r="R191" s="41">
        <f t="shared" si="33"/>
        <v>313.8</v>
      </c>
      <c r="S191" s="82">
        <f t="shared" si="34"/>
        <v>266.7</v>
      </c>
      <c r="T191" s="76" t="s">
        <v>2053</v>
      </c>
      <c r="U191" s="120">
        <f t="shared" si="35"/>
        <v>360.9</v>
      </c>
      <c r="V191" s="78">
        <v>43101</v>
      </c>
      <c r="W191" s="78">
        <v>401768</v>
      </c>
      <c r="X191" s="128"/>
      <c r="AA191" s="42">
        <v>90</v>
      </c>
      <c r="AB191" s="17"/>
    </row>
    <row r="192" spans="1:28" ht="25.5" hidden="1">
      <c r="A192" s="16" t="s">
        <v>1434</v>
      </c>
      <c r="B192" s="16" t="s">
        <v>1435</v>
      </c>
      <c r="C192" s="13" t="s">
        <v>349</v>
      </c>
      <c r="D192" s="7" t="s">
        <v>967</v>
      </c>
      <c r="E192" s="17"/>
      <c r="F192" s="1" t="s">
        <v>478</v>
      </c>
      <c r="G192" s="1" t="s">
        <v>1898</v>
      </c>
      <c r="H192" s="1" t="s">
        <v>1991</v>
      </c>
      <c r="I192" s="1" t="s">
        <v>1812</v>
      </c>
      <c r="J192" s="1" t="s">
        <v>2469</v>
      </c>
      <c r="K192" s="32" t="s">
        <v>2472</v>
      </c>
      <c r="L192" s="6" t="s">
        <v>2471</v>
      </c>
      <c r="M192" s="6"/>
      <c r="N192" s="6"/>
      <c r="O192" s="6"/>
      <c r="P192" s="6"/>
      <c r="Q192" s="6"/>
      <c r="R192" s="41">
        <f t="shared" si="33"/>
        <v>83.7</v>
      </c>
      <c r="S192" s="82">
        <f t="shared" si="34"/>
        <v>71.099999999999994</v>
      </c>
      <c r="T192" s="76" t="s">
        <v>2053</v>
      </c>
      <c r="U192" s="120">
        <f t="shared" si="35"/>
        <v>96.3</v>
      </c>
      <c r="V192" s="78">
        <v>43101</v>
      </c>
      <c r="W192" s="78">
        <v>401768</v>
      </c>
      <c r="X192" s="128"/>
      <c r="AA192" s="42">
        <v>24</v>
      </c>
      <c r="AB192" s="17"/>
    </row>
    <row r="193" spans="1:28" ht="38.25" hidden="1">
      <c r="A193" s="16" t="s">
        <v>1434</v>
      </c>
      <c r="B193" s="16" t="s">
        <v>1435</v>
      </c>
      <c r="C193" s="13" t="s">
        <v>349</v>
      </c>
      <c r="D193" s="7" t="s">
        <v>968</v>
      </c>
      <c r="E193" s="17"/>
      <c r="F193" s="1" t="s">
        <v>782</v>
      </c>
      <c r="G193" s="1" t="s">
        <v>2147</v>
      </c>
      <c r="H193" s="1" t="s">
        <v>68</v>
      </c>
      <c r="I193" s="1" t="s">
        <v>2148</v>
      </c>
      <c r="J193" s="1" t="s">
        <v>2469</v>
      </c>
      <c r="K193" s="32" t="s">
        <v>2472</v>
      </c>
      <c r="L193" s="6" t="s">
        <v>2471</v>
      </c>
      <c r="M193" s="6"/>
      <c r="N193" s="6"/>
      <c r="O193" s="6"/>
      <c r="P193" s="6"/>
      <c r="Q193" s="6"/>
      <c r="R193" s="41">
        <f t="shared" si="33"/>
        <v>289.39999999999998</v>
      </c>
      <c r="S193" s="82">
        <f t="shared" si="34"/>
        <v>246</v>
      </c>
      <c r="T193" s="76" t="s">
        <v>2053</v>
      </c>
      <c r="U193" s="120">
        <f t="shared" si="35"/>
        <v>332.8</v>
      </c>
      <c r="V193" s="78">
        <v>43101</v>
      </c>
      <c r="W193" s="78">
        <v>401768</v>
      </c>
      <c r="X193" s="128"/>
      <c r="AA193" s="42">
        <v>83</v>
      </c>
      <c r="AB193" s="17"/>
    </row>
    <row r="194" spans="1:28" ht="38.25" hidden="1">
      <c r="A194" s="16" t="s">
        <v>1434</v>
      </c>
      <c r="B194" s="16" t="s">
        <v>1435</v>
      </c>
      <c r="C194" s="13" t="s">
        <v>349</v>
      </c>
      <c r="D194" s="7" t="s">
        <v>969</v>
      </c>
      <c r="E194" s="17"/>
      <c r="F194" s="1" t="s">
        <v>783</v>
      </c>
      <c r="G194" s="1" t="s">
        <v>2149</v>
      </c>
      <c r="H194" s="1" t="s">
        <v>69</v>
      </c>
      <c r="I194" s="1" t="s">
        <v>2150</v>
      </c>
      <c r="J194" s="1" t="s">
        <v>2469</v>
      </c>
      <c r="K194" s="32" t="s">
        <v>2472</v>
      </c>
      <c r="L194" s="6" t="s">
        <v>2471</v>
      </c>
      <c r="M194" s="6"/>
      <c r="N194" s="6"/>
      <c r="O194" s="6"/>
      <c r="P194" s="6"/>
      <c r="Q194" s="6"/>
      <c r="R194" s="41">
        <f t="shared" si="33"/>
        <v>404.4</v>
      </c>
      <c r="S194" s="82">
        <f t="shared" si="34"/>
        <v>343.7</v>
      </c>
      <c r="T194" s="76" t="s">
        <v>2053</v>
      </c>
      <c r="U194" s="120">
        <f t="shared" si="35"/>
        <v>465.1</v>
      </c>
      <c r="V194" s="78">
        <v>43101</v>
      </c>
      <c r="W194" s="78">
        <v>401768</v>
      </c>
      <c r="X194" s="128"/>
      <c r="AA194" s="42">
        <v>116</v>
      </c>
      <c r="AB194" s="17"/>
    </row>
    <row r="195" spans="1:28" ht="38.25" hidden="1">
      <c r="A195" s="16" t="s">
        <v>1434</v>
      </c>
      <c r="B195" s="16" t="s">
        <v>1435</v>
      </c>
      <c r="C195" s="13" t="s">
        <v>349</v>
      </c>
      <c r="D195" s="7" t="s">
        <v>970</v>
      </c>
      <c r="E195" s="17"/>
      <c r="F195" s="1" t="s">
        <v>784</v>
      </c>
      <c r="G195" s="1" t="s">
        <v>2151</v>
      </c>
      <c r="H195" s="1"/>
      <c r="I195" s="1"/>
      <c r="J195" s="1" t="s">
        <v>2469</v>
      </c>
      <c r="K195" s="32" t="s">
        <v>2472</v>
      </c>
      <c r="L195" s="6" t="s">
        <v>2471</v>
      </c>
      <c r="M195" s="6"/>
      <c r="N195" s="6"/>
      <c r="O195" s="6"/>
      <c r="P195" s="6"/>
      <c r="Q195" s="6"/>
      <c r="R195" s="41">
        <f t="shared" si="33"/>
        <v>404.4</v>
      </c>
      <c r="S195" s="82">
        <f t="shared" si="34"/>
        <v>343.7</v>
      </c>
      <c r="T195" s="76" t="s">
        <v>2053</v>
      </c>
      <c r="U195" s="120">
        <f t="shared" si="35"/>
        <v>465.1</v>
      </c>
      <c r="V195" s="78">
        <v>43101</v>
      </c>
      <c r="W195" s="78">
        <v>401768</v>
      </c>
      <c r="X195" s="128"/>
      <c r="AA195" s="42">
        <v>116</v>
      </c>
      <c r="AB195" s="17"/>
    </row>
    <row r="196" spans="1:28" ht="38.25">
      <c r="A196" s="16" t="s">
        <v>1434</v>
      </c>
      <c r="B196" s="16" t="s">
        <v>1435</v>
      </c>
      <c r="C196" s="13" t="s">
        <v>349</v>
      </c>
      <c r="D196" s="7" t="s">
        <v>971</v>
      </c>
      <c r="E196" s="131" t="s">
        <v>754</v>
      </c>
      <c r="F196" s="1" t="s">
        <v>479</v>
      </c>
      <c r="G196" s="1" t="s">
        <v>2152</v>
      </c>
      <c r="H196" s="1" t="s">
        <v>2545</v>
      </c>
      <c r="I196" s="1" t="s">
        <v>2153</v>
      </c>
      <c r="J196" s="1" t="s">
        <v>2469</v>
      </c>
      <c r="K196" s="32" t="s">
        <v>2472</v>
      </c>
      <c r="L196" s="6" t="s">
        <v>2471</v>
      </c>
      <c r="M196" s="6"/>
      <c r="N196" s="6"/>
      <c r="O196" s="6"/>
      <c r="P196" s="6"/>
      <c r="Q196" s="6"/>
      <c r="R196" s="41">
        <f t="shared" si="33"/>
        <v>109.8</v>
      </c>
      <c r="S196" s="82">
        <f t="shared" si="34"/>
        <v>93.3</v>
      </c>
      <c r="T196" s="76" t="s">
        <v>2053</v>
      </c>
      <c r="U196" s="120">
        <f t="shared" si="35"/>
        <v>126.3</v>
      </c>
      <c r="V196" s="78">
        <v>43101</v>
      </c>
      <c r="W196" s="78">
        <v>401768</v>
      </c>
      <c r="X196" s="128"/>
      <c r="AA196" s="42">
        <v>31.5</v>
      </c>
      <c r="AB196" s="17" t="s">
        <v>754</v>
      </c>
    </row>
    <row r="197" spans="1:28" ht="38.25" hidden="1">
      <c r="A197" s="16" t="s">
        <v>1431</v>
      </c>
      <c r="B197" s="16" t="s">
        <v>1433</v>
      </c>
      <c r="C197" s="15" t="s">
        <v>350</v>
      </c>
      <c r="D197" s="7"/>
      <c r="E197" s="7"/>
      <c r="F197" s="28" t="s">
        <v>70</v>
      </c>
      <c r="G197" s="28" t="s">
        <v>1899</v>
      </c>
      <c r="H197" s="25" t="s">
        <v>2513</v>
      </c>
      <c r="I197" s="1" t="s">
        <v>2518</v>
      </c>
      <c r="J197" s="1"/>
      <c r="K197" s="1"/>
      <c r="L197" s="6"/>
      <c r="M197" s="9"/>
      <c r="N197" s="9"/>
      <c r="O197" s="9"/>
      <c r="P197" s="9"/>
      <c r="Q197" s="9"/>
      <c r="R197" s="41"/>
      <c r="S197" s="82"/>
      <c r="T197" s="76"/>
      <c r="U197" s="120"/>
      <c r="V197" s="78">
        <v>43101</v>
      </c>
      <c r="W197" s="78">
        <v>401768</v>
      </c>
      <c r="X197" s="128"/>
      <c r="AA197" s="42"/>
      <c r="AB197" s="7"/>
    </row>
    <row r="198" spans="1:28" ht="51" hidden="1">
      <c r="A198" s="16" t="s">
        <v>1434</v>
      </c>
      <c r="B198" s="16" t="s">
        <v>1435</v>
      </c>
      <c r="C198" s="13" t="s">
        <v>350</v>
      </c>
      <c r="D198" s="7" t="s">
        <v>972</v>
      </c>
      <c r="E198" s="17"/>
      <c r="F198" s="25" t="s">
        <v>480</v>
      </c>
      <c r="G198" s="32" t="s">
        <v>1900</v>
      </c>
      <c r="H198" s="1" t="s">
        <v>817</v>
      </c>
      <c r="I198" s="1" t="s">
        <v>2154</v>
      </c>
      <c r="J198" s="1" t="s">
        <v>2469</v>
      </c>
      <c r="K198" s="32" t="s">
        <v>2472</v>
      </c>
      <c r="L198" s="6" t="s">
        <v>2471</v>
      </c>
      <c r="M198" s="6"/>
      <c r="N198" s="6"/>
      <c r="O198" s="6"/>
      <c r="P198" s="6"/>
      <c r="Q198" s="6"/>
      <c r="R198" s="41">
        <f t="shared" ref="R198:R215" si="36">ROUND(AA198*$Z$3,1)</f>
        <v>48.8</v>
      </c>
      <c r="S198" s="82">
        <f t="shared" ref="S198:S215" si="37">ROUND(R198*0.85,1)</f>
        <v>41.5</v>
      </c>
      <c r="T198" s="76" t="s">
        <v>2053</v>
      </c>
      <c r="U198" s="120">
        <f t="shared" ref="U198:U215" si="38">ROUND(R198*1.15,1)</f>
        <v>56.1</v>
      </c>
      <c r="V198" s="78">
        <v>43101</v>
      </c>
      <c r="W198" s="78">
        <v>401768</v>
      </c>
      <c r="X198" s="128"/>
      <c r="AA198" s="42">
        <v>14</v>
      </c>
      <c r="AB198" s="17"/>
    </row>
    <row r="199" spans="1:28" hidden="1">
      <c r="A199" s="16" t="s">
        <v>1434</v>
      </c>
      <c r="B199" s="16" t="s">
        <v>1435</v>
      </c>
      <c r="C199" s="13" t="s">
        <v>350</v>
      </c>
      <c r="D199" s="7" t="s">
        <v>973</v>
      </c>
      <c r="E199" s="17"/>
      <c r="F199" s="1" t="s">
        <v>72</v>
      </c>
      <c r="G199" s="1" t="s">
        <v>1901</v>
      </c>
      <c r="H199" s="1"/>
      <c r="I199" s="1"/>
      <c r="J199" s="1" t="s">
        <v>2469</v>
      </c>
      <c r="K199" s="32" t="s">
        <v>2472</v>
      </c>
      <c r="L199" s="6" t="s">
        <v>2471</v>
      </c>
      <c r="M199" s="6"/>
      <c r="N199" s="6"/>
      <c r="O199" s="6"/>
      <c r="P199" s="6"/>
      <c r="Q199" s="6"/>
      <c r="R199" s="41">
        <f t="shared" si="36"/>
        <v>38.4</v>
      </c>
      <c r="S199" s="82">
        <f t="shared" si="37"/>
        <v>32.6</v>
      </c>
      <c r="T199" s="76" t="s">
        <v>2053</v>
      </c>
      <c r="U199" s="120">
        <f t="shared" si="38"/>
        <v>44.2</v>
      </c>
      <c r="V199" s="78">
        <v>43101</v>
      </c>
      <c r="W199" s="78">
        <v>401768</v>
      </c>
      <c r="X199" s="128"/>
      <c r="AA199" s="42">
        <v>11</v>
      </c>
      <c r="AB199" s="17"/>
    </row>
    <row r="200" spans="1:28" ht="25.5" hidden="1">
      <c r="A200" s="16" t="s">
        <v>1434</v>
      </c>
      <c r="B200" s="16" t="s">
        <v>1435</v>
      </c>
      <c r="C200" s="13" t="s">
        <v>350</v>
      </c>
      <c r="D200" s="7" t="s">
        <v>974</v>
      </c>
      <c r="E200" s="17"/>
      <c r="F200" s="1" t="s">
        <v>71</v>
      </c>
      <c r="G200" s="1" t="s">
        <v>2425</v>
      </c>
      <c r="H200" s="1" t="s">
        <v>481</v>
      </c>
      <c r="I200" s="74" t="s">
        <v>2660</v>
      </c>
      <c r="J200" s="1" t="s">
        <v>2469</v>
      </c>
      <c r="K200" s="32" t="s">
        <v>2472</v>
      </c>
      <c r="L200" s="6" t="s">
        <v>2471</v>
      </c>
      <c r="M200" s="65"/>
      <c r="N200" s="65"/>
      <c r="O200" s="65"/>
      <c r="P200" s="65"/>
      <c r="Q200" s="65"/>
      <c r="R200" s="41">
        <f t="shared" si="36"/>
        <v>146.4</v>
      </c>
      <c r="S200" s="82">
        <f t="shared" si="37"/>
        <v>124.4</v>
      </c>
      <c r="T200" s="76" t="s">
        <v>2053</v>
      </c>
      <c r="U200" s="120">
        <f t="shared" si="38"/>
        <v>168.4</v>
      </c>
      <c r="V200" s="78">
        <v>43101</v>
      </c>
      <c r="W200" s="78">
        <v>401768</v>
      </c>
      <c r="X200" s="128"/>
      <c r="AA200" s="42">
        <v>42</v>
      </c>
      <c r="AB200" s="17"/>
    </row>
    <row r="201" spans="1:28" ht="25.5" hidden="1">
      <c r="A201" s="16" t="s">
        <v>1434</v>
      </c>
      <c r="B201" s="16" t="s">
        <v>1435</v>
      </c>
      <c r="C201" s="13" t="s">
        <v>350</v>
      </c>
      <c r="D201" s="7" t="s">
        <v>975</v>
      </c>
      <c r="E201" s="17"/>
      <c r="F201" s="1" t="s">
        <v>482</v>
      </c>
      <c r="G201" s="1" t="s">
        <v>1902</v>
      </c>
      <c r="H201" s="1" t="s">
        <v>73</v>
      </c>
      <c r="I201" s="1" t="s">
        <v>2426</v>
      </c>
      <c r="J201" s="1" t="s">
        <v>2469</v>
      </c>
      <c r="K201" s="32" t="s">
        <v>2472</v>
      </c>
      <c r="L201" s="6" t="s">
        <v>2471</v>
      </c>
      <c r="M201" s="6"/>
      <c r="N201" s="6"/>
      <c r="O201" s="6"/>
      <c r="P201" s="6"/>
      <c r="Q201" s="6"/>
      <c r="R201" s="41">
        <f t="shared" si="36"/>
        <v>212.7</v>
      </c>
      <c r="S201" s="82">
        <f t="shared" si="37"/>
        <v>180.8</v>
      </c>
      <c r="T201" s="76" t="s">
        <v>2053</v>
      </c>
      <c r="U201" s="120">
        <f t="shared" si="38"/>
        <v>244.6</v>
      </c>
      <c r="V201" s="78">
        <v>43101</v>
      </c>
      <c r="W201" s="78">
        <v>401768</v>
      </c>
      <c r="X201" s="128"/>
      <c r="AA201" s="42">
        <v>61</v>
      </c>
      <c r="AB201" s="17"/>
    </row>
    <row r="202" spans="1:28" hidden="1">
      <c r="A202" s="16" t="s">
        <v>1434</v>
      </c>
      <c r="B202" s="16" t="s">
        <v>1435</v>
      </c>
      <c r="C202" s="13" t="s">
        <v>350</v>
      </c>
      <c r="D202" s="7" t="s">
        <v>976</v>
      </c>
      <c r="E202" s="17"/>
      <c r="F202" s="1" t="s">
        <v>74</v>
      </c>
      <c r="G202" s="1" t="s">
        <v>2155</v>
      </c>
      <c r="H202" s="1"/>
      <c r="I202" s="1"/>
      <c r="J202" s="1" t="s">
        <v>2469</v>
      </c>
      <c r="K202" s="32" t="s">
        <v>2472</v>
      </c>
      <c r="L202" s="6" t="s">
        <v>2471</v>
      </c>
      <c r="M202" s="6"/>
      <c r="N202" s="6"/>
      <c r="O202" s="6"/>
      <c r="P202" s="6"/>
      <c r="Q202" s="6"/>
      <c r="R202" s="41">
        <f t="shared" si="36"/>
        <v>320.8</v>
      </c>
      <c r="S202" s="82">
        <f t="shared" si="37"/>
        <v>272.7</v>
      </c>
      <c r="T202" s="76" t="s">
        <v>2053</v>
      </c>
      <c r="U202" s="120">
        <f t="shared" si="38"/>
        <v>368.9</v>
      </c>
      <c r="V202" s="78">
        <v>43101</v>
      </c>
      <c r="W202" s="78">
        <v>401768</v>
      </c>
      <c r="X202" s="128"/>
      <c r="AA202" s="42">
        <v>92</v>
      </c>
      <c r="AB202" s="17"/>
    </row>
    <row r="203" spans="1:28" ht="25.5" hidden="1">
      <c r="A203" s="16" t="s">
        <v>1434</v>
      </c>
      <c r="B203" s="16" t="s">
        <v>1435</v>
      </c>
      <c r="C203" s="13" t="s">
        <v>350</v>
      </c>
      <c r="D203" s="7" t="s">
        <v>977</v>
      </c>
      <c r="E203" s="17"/>
      <c r="F203" s="1" t="s">
        <v>483</v>
      </c>
      <c r="G203" s="1" t="s">
        <v>2156</v>
      </c>
      <c r="H203" s="1"/>
      <c r="I203" s="1"/>
      <c r="J203" s="1" t="s">
        <v>2469</v>
      </c>
      <c r="K203" s="32" t="s">
        <v>2472</v>
      </c>
      <c r="L203" s="6" t="s">
        <v>2471</v>
      </c>
      <c r="M203" s="6"/>
      <c r="N203" s="6"/>
      <c r="O203" s="6"/>
      <c r="P203" s="6"/>
      <c r="Q203" s="6"/>
      <c r="R203" s="41">
        <f t="shared" si="36"/>
        <v>174.3</v>
      </c>
      <c r="S203" s="82">
        <f t="shared" si="37"/>
        <v>148.19999999999999</v>
      </c>
      <c r="T203" s="76" t="s">
        <v>2053</v>
      </c>
      <c r="U203" s="120">
        <f t="shared" si="38"/>
        <v>200.4</v>
      </c>
      <c r="V203" s="78">
        <v>43101</v>
      </c>
      <c r="W203" s="78">
        <v>401768</v>
      </c>
      <c r="X203" s="128"/>
      <c r="AA203" s="42">
        <v>50</v>
      </c>
      <c r="AB203" s="17"/>
    </row>
    <row r="204" spans="1:28" ht="25.5" hidden="1">
      <c r="A204" s="16" t="s">
        <v>1434</v>
      </c>
      <c r="B204" s="16" t="s">
        <v>1435</v>
      </c>
      <c r="C204" s="13" t="s">
        <v>350</v>
      </c>
      <c r="D204" s="7" t="s">
        <v>978</v>
      </c>
      <c r="E204" s="17"/>
      <c r="F204" s="1" t="s">
        <v>484</v>
      </c>
      <c r="G204" s="1" t="s">
        <v>2157</v>
      </c>
      <c r="H204" s="1"/>
      <c r="I204" s="1"/>
      <c r="J204" s="1" t="s">
        <v>2469</v>
      </c>
      <c r="K204" s="32" t="s">
        <v>2472</v>
      </c>
      <c r="L204" s="6" t="s">
        <v>2471</v>
      </c>
      <c r="M204" s="6"/>
      <c r="N204" s="6"/>
      <c r="O204" s="6"/>
      <c r="P204" s="6"/>
      <c r="Q204" s="6"/>
      <c r="R204" s="41">
        <f t="shared" si="36"/>
        <v>258</v>
      </c>
      <c r="S204" s="82">
        <f t="shared" si="37"/>
        <v>219.3</v>
      </c>
      <c r="T204" s="76" t="s">
        <v>2053</v>
      </c>
      <c r="U204" s="120">
        <f t="shared" si="38"/>
        <v>296.7</v>
      </c>
      <c r="V204" s="78">
        <v>43101</v>
      </c>
      <c r="W204" s="78">
        <v>401768</v>
      </c>
      <c r="X204" s="128"/>
      <c r="AA204" s="42">
        <v>74</v>
      </c>
      <c r="AB204" s="17"/>
    </row>
    <row r="205" spans="1:28" ht="38.25" hidden="1">
      <c r="A205" s="16" t="s">
        <v>1434</v>
      </c>
      <c r="B205" s="16" t="s">
        <v>1435</v>
      </c>
      <c r="C205" s="13" t="s">
        <v>350</v>
      </c>
      <c r="D205" s="7" t="s">
        <v>979</v>
      </c>
      <c r="E205" s="17"/>
      <c r="F205" s="1" t="s">
        <v>785</v>
      </c>
      <c r="G205" s="1" t="s">
        <v>1647</v>
      </c>
      <c r="H205" s="1"/>
      <c r="I205" s="1"/>
      <c r="J205" s="1" t="s">
        <v>2469</v>
      </c>
      <c r="K205" s="32" t="s">
        <v>2472</v>
      </c>
      <c r="L205" s="6" t="s">
        <v>2471</v>
      </c>
      <c r="M205" s="6"/>
      <c r="N205" s="6"/>
      <c r="O205" s="6"/>
      <c r="P205" s="6"/>
      <c r="Q205" s="6"/>
      <c r="R205" s="41">
        <f t="shared" si="36"/>
        <v>122</v>
      </c>
      <c r="S205" s="82">
        <f t="shared" si="37"/>
        <v>103.7</v>
      </c>
      <c r="T205" s="76" t="s">
        <v>2053</v>
      </c>
      <c r="U205" s="120">
        <f t="shared" si="38"/>
        <v>140.30000000000001</v>
      </c>
      <c r="V205" s="78">
        <v>43101</v>
      </c>
      <c r="W205" s="78">
        <v>401768</v>
      </c>
      <c r="X205" s="128"/>
      <c r="AA205" s="42">
        <v>35</v>
      </c>
      <c r="AB205" s="17"/>
    </row>
    <row r="206" spans="1:28" ht="25.5" hidden="1">
      <c r="A206" s="16" t="s">
        <v>1434</v>
      </c>
      <c r="B206" s="16" t="s">
        <v>1435</v>
      </c>
      <c r="C206" s="13" t="s">
        <v>350</v>
      </c>
      <c r="D206" s="7" t="s">
        <v>980</v>
      </c>
      <c r="E206" s="17"/>
      <c r="F206" s="1" t="s">
        <v>786</v>
      </c>
      <c r="G206" s="1" t="s">
        <v>1947</v>
      </c>
      <c r="H206" s="1" t="s">
        <v>75</v>
      </c>
      <c r="I206" s="1" t="s">
        <v>1907</v>
      </c>
      <c r="J206" s="1" t="s">
        <v>2469</v>
      </c>
      <c r="K206" s="32" t="s">
        <v>2472</v>
      </c>
      <c r="L206" s="6" t="s">
        <v>2471</v>
      </c>
      <c r="M206" s="65"/>
      <c r="N206" s="65"/>
      <c r="O206" s="65"/>
      <c r="P206" s="65"/>
      <c r="Q206" s="65"/>
      <c r="R206" s="41">
        <f t="shared" si="36"/>
        <v>251</v>
      </c>
      <c r="S206" s="82">
        <f t="shared" si="37"/>
        <v>213.4</v>
      </c>
      <c r="T206" s="76" t="s">
        <v>2053</v>
      </c>
      <c r="U206" s="120">
        <f t="shared" si="38"/>
        <v>288.7</v>
      </c>
      <c r="V206" s="78">
        <v>43101</v>
      </c>
      <c r="W206" s="78">
        <v>401768</v>
      </c>
      <c r="X206" s="128"/>
      <c r="AA206" s="42">
        <v>72</v>
      </c>
      <c r="AB206" s="17"/>
    </row>
    <row r="207" spans="1:28" hidden="1">
      <c r="A207" s="16" t="s">
        <v>1434</v>
      </c>
      <c r="B207" s="16" t="s">
        <v>1435</v>
      </c>
      <c r="C207" s="13" t="s">
        <v>350</v>
      </c>
      <c r="D207" s="7" t="s">
        <v>981</v>
      </c>
      <c r="E207" s="17"/>
      <c r="F207" s="25" t="s">
        <v>486</v>
      </c>
      <c r="G207" s="2" t="s">
        <v>1905</v>
      </c>
      <c r="H207" s="1" t="s">
        <v>671</v>
      </c>
      <c r="I207" s="1" t="s">
        <v>1906</v>
      </c>
      <c r="J207" s="122" t="s">
        <v>2469</v>
      </c>
      <c r="K207" s="124" t="s">
        <v>2472</v>
      </c>
      <c r="L207" s="6" t="s">
        <v>2471</v>
      </c>
      <c r="M207" s="65">
        <v>2</v>
      </c>
      <c r="N207" s="65" t="s">
        <v>2439</v>
      </c>
      <c r="O207" s="5" t="s">
        <v>2478</v>
      </c>
      <c r="P207" s="73" t="s">
        <v>2485</v>
      </c>
      <c r="Q207" s="73"/>
      <c r="R207" s="41">
        <f t="shared" si="36"/>
        <v>435.8</v>
      </c>
      <c r="S207" s="82">
        <f t="shared" si="37"/>
        <v>370.4</v>
      </c>
      <c r="T207" s="76" t="s">
        <v>2053</v>
      </c>
      <c r="U207" s="120">
        <f t="shared" si="38"/>
        <v>501.2</v>
      </c>
      <c r="V207" s="78">
        <v>43101</v>
      </c>
      <c r="W207" s="78">
        <v>401768</v>
      </c>
      <c r="X207" s="128"/>
      <c r="AA207" s="42">
        <v>125</v>
      </c>
      <c r="AB207" s="17"/>
    </row>
    <row r="208" spans="1:28" ht="51" hidden="1">
      <c r="A208" s="16" t="s">
        <v>1434</v>
      </c>
      <c r="B208" s="16" t="s">
        <v>1435</v>
      </c>
      <c r="C208" s="13" t="s">
        <v>350</v>
      </c>
      <c r="D208" s="7" t="s">
        <v>982</v>
      </c>
      <c r="E208" s="17"/>
      <c r="F208" s="25" t="s">
        <v>487</v>
      </c>
      <c r="G208" s="32" t="s">
        <v>1903</v>
      </c>
      <c r="H208" s="1" t="s">
        <v>818</v>
      </c>
      <c r="I208" s="1" t="s">
        <v>1962</v>
      </c>
      <c r="J208" s="1" t="s">
        <v>2469</v>
      </c>
      <c r="K208" s="32" t="s">
        <v>2472</v>
      </c>
      <c r="L208" s="6" t="s">
        <v>2471</v>
      </c>
      <c r="M208" s="6"/>
      <c r="N208" s="6"/>
      <c r="O208" s="6"/>
      <c r="P208" s="6"/>
      <c r="Q208" s="6"/>
      <c r="R208" s="41">
        <f t="shared" si="36"/>
        <v>505.5</v>
      </c>
      <c r="S208" s="82">
        <f t="shared" si="37"/>
        <v>429.7</v>
      </c>
      <c r="T208" s="76" t="s">
        <v>2053</v>
      </c>
      <c r="U208" s="120">
        <f t="shared" si="38"/>
        <v>581.29999999999995</v>
      </c>
      <c r="V208" s="78">
        <v>43101</v>
      </c>
      <c r="W208" s="78">
        <v>401768</v>
      </c>
      <c r="X208" s="128"/>
      <c r="AA208" s="42">
        <v>145</v>
      </c>
      <c r="AB208" s="17"/>
    </row>
    <row r="209" spans="1:28" ht="25.5" hidden="1">
      <c r="A209" s="16" t="s">
        <v>1434</v>
      </c>
      <c r="B209" s="16" t="s">
        <v>1435</v>
      </c>
      <c r="C209" s="13" t="s">
        <v>350</v>
      </c>
      <c r="D209" s="7" t="s">
        <v>983</v>
      </c>
      <c r="E209" s="17"/>
      <c r="F209" s="1" t="s">
        <v>488</v>
      </c>
      <c r="G209" s="1" t="s">
        <v>2159</v>
      </c>
      <c r="H209" s="1" t="s">
        <v>672</v>
      </c>
      <c r="I209" s="1" t="s">
        <v>1891</v>
      </c>
      <c r="J209" s="1" t="s">
        <v>2469</v>
      </c>
      <c r="K209" s="32" t="s">
        <v>2472</v>
      </c>
      <c r="L209" s="6" t="s">
        <v>2471</v>
      </c>
      <c r="M209" s="6"/>
      <c r="N209" s="6"/>
      <c r="O209" s="6"/>
      <c r="P209" s="6"/>
      <c r="Q209" s="6"/>
      <c r="R209" s="41">
        <f t="shared" si="36"/>
        <v>177.8</v>
      </c>
      <c r="S209" s="82">
        <f t="shared" si="37"/>
        <v>151.1</v>
      </c>
      <c r="T209" s="76" t="s">
        <v>2053</v>
      </c>
      <c r="U209" s="120">
        <f t="shared" si="38"/>
        <v>204.5</v>
      </c>
      <c r="V209" s="78">
        <v>43101</v>
      </c>
      <c r="W209" s="78">
        <v>401768</v>
      </c>
      <c r="X209" s="128"/>
      <c r="AA209" s="42">
        <v>51</v>
      </c>
      <c r="AB209" s="17"/>
    </row>
    <row r="210" spans="1:28" ht="76.5" hidden="1">
      <c r="A210" s="16" t="s">
        <v>1434</v>
      </c>
      <c r="B210" s="16" t="s">
        <v>1435</v>
      </c>
      <c r="C210" s="13" t="s">
        <v>350</v>
      </c>
      <c r="D210" s="7" t="s">
        <v>984</v>
      </c>
      <c r="E210" s="17"/>
      <c r="F210" s="25" t="s">
        <v>1393</v>
      </c>
      <c r="G210" s="32" t="s">
        <v>2160</v>
      </c>
      <c r="H210" s="1" t="s">
        <v>2514</v>
      </c>
      <c r="I210" s="1" t="s">
        <v>2593</v>
      </c>
      <c r="J210" s="1" t="s">
        <v>2469</v>
      </c>
      <c r="K210" s="32" t="s">
        <v>2472</v>
      </c>
      <c r="L210" s="6" t="s">
        <v>2471</v>
      </c>
      <c r="M210" s="6"/>
      <c r="N210" s="6"/>
      <c r="O210" s="6"/>
      <c r="P210" s="6"/>
      <c r="Q210" s="6"/>
      <c r="R210" s="41">
        <f t="shared" si="36"/>
        <v>383.5</v>
      </c>
      <c r="S210" s="82">
        <f t="shared" si="37"/>
        <v>326</v>
      </c>
      <c r="T210" s="76" t="s">
        <v>2053</v>
      </c>
      <c r="U210" s="120">
        <f t="shared" si="38"/>
        <v>441</v>
      </c>
      <c r="V210" s="78">
        <v>43101</v>
      </c>
      <c r="W210" s="78">
        <v>401768</v>
      </c>
      <c r="X210" s="128"/>
      <c r="AA210" s="42">
        <v>110</v>
      </c>
      <c r="AB210" s="17"/>
    </row>
    <row r="211" spans="1:28" ht="51" hidden="1">
      <c r="A211" s="16" t="s">
        <v>1434</v>
      </c>
      <c r="B211" s="16" t="s">
        <v>1435</v>
      </c>
      <c r="C211" s="13" t="s">
        <v>350</v>
      </c>
      <c r="D211" s="7" t="s">
        <v>985</v>
      </c>
      <c r="E211" s="17"/>
      <c r="F211" s="25" t="s">
        <v>1394</v>
      </c>
      <c r="G211" s="32" t="s">
        <v>2161</v>
      </c>
      <c r="H211" s="1" t="s">
        <v>2515</v>
      </c>
      <c r="I211" s="1" t="s">
        <v>2594</v>
      </c>
      <c r="J211" s="1" t="s">
        <v>2469</v>
      </c>
      <c r="K211" s="32" t="s">
        <v>2472</v>
      </c>
      <c r="L211" s="6" t="s">
        <v>2471</v>
      </c>
      <c r="M211" s="6"/>
      <c r="N211" s="6"/>
      <c r="O211" s="6"/>
      <c r="P211" s="6"/>
      <c r="Q211" s="6"/>
      <c r="R211" s="41">
        <f t="shared" si="36"/>
        <v>313.8</v>
      </c>
      <c r="S211" s="82">
        <f t="shared" si="37"/>
        <v>266.7</v>
      </c>
      <c r="T211" s="76" t="s">
        <v>2053</v>
      </c>
      <c r="U211" s="120">
        <f t="shared" si="38"/>
        <v>360.9</v>
      </c>
      <c r="V211" s="78">
        <v>43101</v>
      </c>
      <c r="W211" s="78">
        <v>401768</v>
      </c>
      <c r="X211" s="128"/>
      <c r="AA211" s="42">
        <v>90</v>
      </c>
      <c r="AB211" s="17"/>
    </row>
    <row r="212" spans="1:28" hidden="1">
      <c r="A212" s="16" t="s">
        <v>1434</v>
      </c>
      <c r="B212" s="16" t="s">
        <v>1435</v>
      </c>
      <c r="C212" s="13" t="s">
        <v>350</v>
      </c>
      <c r="D212" s="7" t="s">
        <v>986</v>
      </c>
      <c r="E212" s="17"/>
      <c r="F212" s="1" t="s">
        <v>489</v>
      </c>
      <c r="G212" s="1" t="s">
        <v>2162</v>
      </c>
      <c r="H212" s="1" t="s">
        <v>76</v>
      </c>
      <c r="I212" s="1" t="s">
        <v>2163</v>
      </c>
      <c r="J212" s="1" t="s">
        <v>2469</v>
      </c>
      <c r="K212" s="32" t="s">
        <v>2472</v>
      </c>
      <c r="L212" s="6" t="s">
        <v>2471</v>
      </c>
      <c r="M212" s="6"/>
      <c r="N212" s="6"/>
      <c r="O212" s="6"/>
      <c r="P212" s="6"/>
      <c r="Q212" s="6"/>
      <c r="R212" s="41">
        <f t="shared" si="36"/>
        <v>38.4</v>
      </c>
      <c r="S212" s="82">
        <f t="shared" si="37"/>
        <v>32.6</v>
      </c>
      <c r="T212" s="76" t="s">
        <v>2053</v>
      </c>
      <c r="U212" s="120">
        <f t="shared" si="38"/>
        <v>44.2</v>
      </c>
      <c r="V212" s="78">
        <v>43101</v>
      </c>
      <c r="W212" s="78">
        <v>401768</v>
      </c>
      <c r="X212" s="128"/>
      <c r="AA212" s="42">
        <v>11</v>
      </c>
      <c r="AB212" s="17"/>
    </row>
    <row r="213" spans="1:28" ht="25.5" hidden="1">
      <c r="A213" s="16" t="s">
        <v>1434</v>
      </c>
      <c r="B213" s="16" t="s">
        <v>1435</v>
      </c>
      <c r="C213" s="13" t="s">
        <v>350</v>
      </c>
      <c r="D213" s="7" t="s">
        <v>987</v>
      </c>
      <c r="E213" s="17"/>
      <c r="F213" s="1" t="s">
        <v>819</v>
      </c>
      <c r="G213" s="1" t="s">
        <v>1908</v>
      </c>
      <c r="H213" s="1" t="s">
        <v>820</v>
      </c>
      <c r="I213" s="74" t="s">
        <v>2661</v>
      </c>
      <c r="J213" s="1" t="s">
        <v>2469</v>
      </c>
      <c r="K213" s="32" t="s">
        <v>2472</v>
      </c>
      <c r="L213" s="6" t="s">
        <v>2471</v>
      </c>
      <c r="M213" s="6"/>
      <c r="N213" s="6"/>
      <c r="O213" s="6"/>
      <c r="P213" s="6"/>
      <c r="Q213" s="6"/>
      <c r="R213" s="41">
        <f t="shared" si="36"/>
        <v>146.4</v>
      </c>
      <c r="S213" s="82">
        <f t="shared" si="37"/>
        <v>124.4</v>
      </c>
      <c r="T213" s="76" t="s">
        <v>2053</v>
      </c>
      <c r="U213" s="120">
        <f t="shared" si="38"/>
        <v>168.4</v>
      </c>
      <c r="V213" s="78">
        <v>43101</v>
      </c>
      <c r="W213" s="78">
        <v>401768</v>
      </c>
      <c r="X213" s="128"/>
      <c r="AA213" s="42">
        <v>42</v>
      </c>
      <c r="AB213" s="17"/>
    </row>
    <row r="214" spans="1:28" hidden="1">
      <c r="A214" s="16" t="s">
        <v>1434</v>
      </c>
      <c r="B214" s="16" t="s">
        <v>1435</v>
      </c>
      <c r="C214" s="13" t="s">
        <v>350</v>
      </c>
      <c r="D214" s="7" t="s">
        <v>988</v>
      </c>
      <c r="E214" s="17"/>
      <c r="F214" s="25" t="s">
        <v>490</v>
      </c>
      <c r="G214" s="32" t="s">
        <v>2164</v>
      </c>
      <c r="H214" s="1" t="s">
        <v>674</v>
      </c>
      <c r="I214" s="1" t="s">
        <v>1904</v>
      </c>
      <c r="J214" s="1" t="s">
        <v>2469</v>
      </c>
      <c r="K214" s="32" t="s">
        <v>2472</v>
      </c>
      <c r="L214" s="6" t="s">
        <v>2471</v>
      </c>
      <c r="M214" s="6"/>
      <c r="N214" s="6"/>
      <c r="O214" s="6"/>
      <c r="P214" s="6"/>
      <c r="Q214" s="6"/>
      <c r="R214" s="41">
        <f t="shared" si="36"/>
        <v>73.2</v>
      </c>
      <c r="S214" s="82">
        <f t="shared" si="37"/>
        <v>62.2</v>
      </c>
      <c r="T214" s="76" t="s">
        <v>2053</v>
      </c>
      <c r="U214" s="120">
        <f t="shared" si="38"/>
        <v>84.2</v>
      </c>
      <c r="V214" s="78">
        <v>43101</v>
      </c>
      <c r="W214" s="78">
        <v>401768</v>
      </c>
      <c r="X214" s="128"/>
      <c r="AA214" s="42">
        <v>21</v>
      </c>
      <c r="AB214" s="17"/>
    </row>
    <row r="215" spans="1:28" ht="38.25" hidden="1">
      <c r="A215" s="16" t="s">
        <v>1434</v>
      </c>
      <c r="B215" s="16" t="s">
        <v>1435</v>
      </c>
      <c r="C215" s="13" t="s">
        <v>350</v>
      </c>
      <c r="D215" s="7" t="s">
        <v>989</v>
      </c>
      <c r="E215" s="17"/>
      <c r="F215" s="25" t="s">
        <v>491</v>
      </c>
      <c r="G215" s="32" t="s">
        <v>2165</v>
      </c>
      <c r="H215" s="1" t="s">
        <v>2508</v>
      </c>
      <c r="I215" s="1" t="s">
        <v>2166</v>
      </c>
      <c r="J215" s="1" t="s">
        <v>2469</v>
      </c>
      <c r="K215" s="32" t="s">
        <v>2472</v>
      </c>
      <c r="L215" s="6" t="s">
        <v>2471</v>
      </c>
      <c r="M215" s="6"/>
      <c r="N215" s="6"/>
      <c r="O215" s="6"/>
      <c r="P215" s="6"/>
      <c r="Q215" s="6"/>
      <c r="R215" s="41">
        <f t="shared" si="36"/>
        <v>156.9</v>
      </c>
      <c r="S215" s="82">
        <f t="shared" si="37"/>
        <v>133.4</v>
      </c>
      <c r="T215" s="76" t="s">
        <v>2053</v>
      </c>
      <c r="U215" s="120">
        <f t="shared" si="38"/>
        <v>180.4</v>
      </c>
      <c r="V215" s="78">
        <v>43101</v>
      </c>
      <c r="W215" s="78">
        <v>401768</v>
      </c>
      <c r="X215" s="128"/>
      <c r="AA215" s="42">
        <v>45</v>
      </c>
      <c r="AB215" s="17"/>
    </row>
    <row r="216" spans="1:28" ht="30" hidden="1">
      <c r="A216" s="16" t="s">
        <v>1431</v>
      </c>
      <c r="B216" s="16" t="s">
        <v>1433</v>
      </c>
      <c r="C216" s="15" t="s">
        <v>351</v>
      </c>
      <c r="D216" s="7"/>
      <c r="E216" s="17"/>
      <c r="F216" s="28" t="s">
        <v>77</v>
      </c>
      <c r="G216" s="28" t="s">
        <v>2167</v>
      </c>
      <c r="H216" s="25" t="s">
        <v>2513</v>
      </c>
      <c r="I216" s="1" t="s">
        <v>2491</v>
      </c>
      <c r="J216" s="1"/>
      <c r="K216" s="1"/>
      <c r="L216" s="63"/>
      <c r="M216" s="6"/>
      <c r="N216" s="6"/>
      <c r="O216" s="6"/>
      <c r="P216" s="6"/>
      <c r="Q216" s="6"/>
      <c r="R216" s="41"/>
      <c r="S216" s="82"/>
      <c r="T216" s="76"/>
      <c r="U216" s="120"/>
      <c r="V216" s="78">
        <v>43101</v>
      </c>
      <c r="W216" s="78">
        <v>401768</v>
      </c>
      <c r="X216" s="128"/>
      <c r="AA216" s="42"/>
      <c r="AB216" s="17"/>
    </row>
    <row r="217" spans="1:28" ht="25.5" hidden="1">
      <c r="A217" s="16" t="s">
        <v>1434</v>
      </c>
      <c r="B217" s="16" t="s">
        <v>1435</v>
      </c>
      <c r="C217" s="13" t="s">
        <v>351</v>
      </c>
      <c r="D217" s="7" t="s">
        <v>990</v>
      </c>
      <c r="E217" s="17"/>
      <c r="F217" s="1" t="s">
        <v>78</v>
      </c>
      <c r="G217" s="1" t="s">
        <v>1948</v>
      </c>
      <c r="H217" s="1" t="s">
        <v>673</v>
      </c>
      <c r="I217" s="1" t="s">
        <v>1892</v>
      </c>
      <c r="J217" s="1" t="s">
        <v>2469</v>
      </c>
      <c r="K217" s="32" t="s">
        <v>2472</v>
      </c>
      <c r="L217" s="6" t="s">
        <v>2471</v>
      </c>
      <c r="M217" s="65"/>
      <c r="N217" s="65"/>
      <c r="O217" s="65"/>
      <c r="P217" s="65"/>
      <c r="Q217" s="65"/>
      <c r="R217" s="41">
        <f t="shared" ref="R217:R234" si="39">ROUND(AA217*$Z$3,1)</f>
        <v>296.39999999999998</v>
      </c>
      <c r="S217" s="82">
        <f t="shared" ref="S217:S234" si="40">ROUND(R217*0.85,1)</f>
        <v>251.9</v>
      </c>
      <c r="T217" s="76" t="s">
        <v>2053</v>
      </c>
      <c r="U217" s="120">
        <f t="shared" ref="U217:U234" si="41">ROUND(R217*1.15,1)</f>
        <v>340.9</v>
      </c>
      <c r="V217" s="78">
        <v>43101</v>
      </c>
      <c r="W217" s="78">
        <v>401768</v>
      </c>
      <c r="X217" s="128"/>
      <c r="AA217" s="42">
        <v>85</v>
      </c>
      <c r="AB217" s="17"/>
    </row>
    <row r="218" spans="1:28" ht="51" hidden="1">
      <c r="A218" s="16" t="s">
        <v>1434</v>
      </c>
      <c r="B218" s="16" t="s">
        <v>1435</v>
      </c>
      <c r="C218" s="13" t="s">
        <v>351</v>
      </c>
      <c r="D218" s="7" t="s">
        <v>991</v>
      </c>
      <c r="E218" s="17"/>
      <c r="F218" s="26" t="s">
        <v>719</v>
      </c>
      <c r="G218" s="26" t="s">
        <v>1815</v>
      </c>
      <c r="H218" s="1" t="s">
        <v>673</v>
      </c>
      <c r="I218" s="1" t="s">
        <v>1892</v>
      </c>
      <c r="J218" s="1" t="s">
        <v>2469</v>
      </c>
      <c r="K218" s="32" t="s">
        <v>2472</v>
      </c>
      <c r="L218" s="6" t="s">
        <v>2471</v>
      </c>
      <c r="M218" s="65"/>
      <c r="N218" s="65"/>
      <c r="O218" s="65"/>
      <c r="P218" s="65"/>
      <c r="Q218" s="65"/>
      <c r="R218" s="41">
        <f t="shared" si="39"/>
        <v>216.2</v>
      </c>
      <c r="S218" s="82">
        <f t="shared" si="40"/>
        <v>183.8</v>
      </c>
      <c r="T218" s="76" t="s">
        <v>2053</v>
      </c>
      <c r="U218" s="120">
        <f t="shared" si="41"/>
        <v>248.6</v>
      </c>
      <c r="V218" s="78">
        <v>43101</v>
      </c>
      <c r="W218" s="78">
        <v>401768</v>
      </c>
      <c r="X218" s="128"/>
      <c r="AA218" s="42">
        <v>62</v>
      </c>
      <c r="AB218" s="17"/>
    </row>
    <row r="219" spans="1:28" ht="38.25">
      <c r="A219" s="16" t="s">
        <v>1434</v>
      </c>
      <c r="B219" s="16" t="s">
        <v>1435</v>
      </c>
      <c r="C219" s="13" t="s">
        <v>351</v>
      </c>
      <c r="D219" s="7" t="s">
        <v>992</v>
      </c>
      <c r="E219" s="131" t="s">
        <v>754</v>
      </c>
      <c r="F219" s="1" t="s">
        <v>79</v>
      </c>
      <c r="G219" s="1" t="s">
        <v>1909</v>
      </c>
      <c r="H219" s="1" t="s">
        <v>2546</v>
      </c>
      <c r="I219" s="1" t="s">
        <v>2168</v>
      </c>
      <c r="J219" s="1" t="s">
        <v>2469</v>
      </c>
      <c r="K219" s="32" t="s">
        <v>2472</v>
      </c>
      <c r="L219" s="6" t="s">
        <v>2471</v>
      </c>
      <c r="M219" s="65"/>
      <c r="N219" s="65"/>
      <c r="O219" s="65"/>
      <c r="P219" s="65"/>
      <c r="Q219" s="65"/>
      <c r="R219" s="41">
        <f t="shared" si="39"/>
        <v>505.5</v>
      </c>
      <c r="S219" s="82">
        <f t="shared" si="40"/>
        <v>429.7</v>
      </c>
      <c r="T219" s="76" t="s">
        <v>2053</v>
      </c>
      <c r="U219" s="120">
        <f t="shared" si="41"/>
        <v>581.29999999999995</v>
      </c>
      <c r="V219" s="78">
        <v>43101</v>
      </c>
      <c r="W219" s="78">
        <v>401768</v>
      </c>
      <c r="X219" s="128"/>
      <c r="AA219" s="42">
        <v>145</v>
      </c>
      <c r="AB219" s="17" t="s">
        <v>754</v>
      </c>
    </row>
    <row r="220" spans="1:28" ht="63.75">
      <c r="A220" s="16" t="s">
        <v>1434</v>
      </c>
      <c r="B220" s="16" t="s">
        <v>1435</v>
      </c>
      <c r="C220" s="13" t="s">
        <v>351</v>
      </c>
      <c r="D220" s="7" t="s">
        <v>993</v>
      </c>
      <c r="E220" s="131" t="s">
        <v>754</v>
      </c>
      <c r="F220" s="26" t="s">
        <v>720</v>
      </c>
      <c r="G220" s="26" t="s">
        <v>1816</v>
      </c>
      <c r="H220" s="1" t="s">
        <v>2546</v>
      </c>
      <c r="I220" s="1" t="s">
        <v>2168</v>
      </c>
      <c r="J220" s="1" t="s">
        <v>2469</v>
      </c>
      <c r="K220" s="32" t="s">
        <v>2472</v>
      </c>
      <c r="L220" s="6" t="s">
        <v>2471</v>
      </c>
      <c r="M220" s="65"/>
      <c r="N220" s="65"/>
      <c r="O220" s="65"/>
      <c r="P220" s="65"/>
      <c r="Q220" s="65"/>
      <c r="R220" s="41">
        <f t="shared" si="39"/>
        <v>369.6</v>
      </c>
      <c r="S220" s="82">
        <f t="shared" si="40"/>
        <v>314.2</v>
      </c>
      <c r="T220" s="76" t="s">
        <v>2053</v>
      </c>
      <c r="U220" s="120">
        <f t="shared" si="41"/>
        <v>425</v>
      </c>
      <c r="V220" s="78">
        <v>43101</v>
      </c>
      <c r="W220" s="78">
        <v>401768</v>
      </c>
      <c r="X220" s="128"/>
      <c r="AA220" s="42">
        <v>106</v>
      </c>
      <c r="AB220" s="17" t="s">
        <v>754</v>
      </c>
    </row>
    <row r="221" spans="1:28" ht="38.25" hidden="1">
      <c r="A221" s="16" t="s">
        <v>1434</v>
      </c>
      <c r="B221" s="16" t="s">
        <v>1435</v>
      </c>
      <c r="C221" s="13" t="s">
        <v>351</v>
      </c>
      <c r="D221" s="7" t="s">
        <v>994</v>
      </c>
      <c r="E221" s="17"/>
      <c r="F221" s="1" t="s">
        <v>492</v>
      </c>
      <c r="G221" s="1" t="s">
        <v>2169</v>
      </c>
      <c r="H221" s="1" t="s">
        <v>2017</v>
      </c>
      <c r="I221" s="1" t="s">
        <v>1949</v>
      </c>
      <c r="J221" s="1" t="s">
        <v>2469</v>
      </c>
      <c r="K221" s="32" t="s">
        <v>2472</v>
      </c>
      <c r="L221" s="6" t="s">
        <v>2471</v>
      </c>
      <c r="M221" s="6"/>
      <c r="N221" s="6"/>
      <c r="O221" s="6"/>
      <c r="P221" s="6"/>
      <c r="Q221" s="6"/>
      <c r="R221" s="41">
        <f t="shared" si="39"/>
        <v>345.2</v>
      </c>
      <c r="S221" s="82">
        <f t="shared" si="40"/>
        <v>293.39999999999998</v>
      </c>
      <c r="T221" s="76" t="s">
        <v>2053</v>
      </c>
      <c r="U221" s="120">
        <f t="shared" si="41"/>
        <v>397</v>
      </c>
      <c r="V221" s="78">
        <v>43101</v>
      </c>
      <c r="W221" s="78">
        <v>401768</v>
      </c>
      <c r="X221" s="128"/>
      <c r="AA221" s="42">
        <v>99</v>
      </c>
      <c r="AB221" s="17"/>
    </row>
    <row r="222" spans="1:28" ht="76.5">
      <c r="A222" s="16" t="s">
        <v>1434</v>
      </c>
      <c r="B222" s="16" t="s">
        <v>1435</v>
      </c>
      <c r="C222" s="13" t="s">
        <v>351</v>
      </c>
      <c r="D222" s="7" t="s">
        <v>995</v>
      </c>
      <c r="E222" s="131" t="s">
        <v>754</v>
      </c>
      <c r="F222" s="1" t="s">
        <v>493</v>
      </c>
      <c r="G222" s="1" t="s">
        <v>2170</v>
      </c>
      <c r="H222" s="1" t="s">
        <v>2018</v>
      </c>
      <c r="I222" s="1" t="s">
        <v>1977</v>
      </c>
      <c r="J222" s="1" t="s">
        <v>2469</v>
      </c>
      <c r="K222" s="32" t="s">
        <v>2472</v>
      </c>
      <c r="L222" s="6" t="s">
        <v>2471</v>
      </c>
      <c r="M222" s="6"/>
      <c r="N222" s="6"/>
      <c r="O222" s="6"/>
      <c r="P222" s="6"/>
      <c r="Q222" s="6"/>
      <c r="R222" s="41">
        <f t="shared" si="39"/>
        <v>401</v>
      </c>
      <c r="S222" s="82">
        <f t="shared" si="40"/>
        <v>340.9</v>
      </c>
      <c r="T222" s="76" t="s">
        <v>2053</v>
      </c>
      <c r="U222" s="120">
        <f t="shared" si="41"/>
        <v>461.2</v>
      </c>
      <c r="V222" s="78">
        <v>43101</v>
      </c>
      <c r="W222" s="78">
        <v>401768</v>
      </c>
      <c r="X222" s="128"/>
      <c r="AA222" s="42">
        <v>115</v>
      </c>
      <c r="AB222" s="17" t="s">
        <v>754</v>
      </c>
    </row>
    <row r="223" spans="1:28" ht="38.25" hidden="1">
      <c r="A223" s="16" t="s">
        <v>1434</v>
      </c>
      <c r="B223" s="16" t="s">
        <v>1435</v>
      </c>
      <c r="C223" s="13" t="s">
        <v>351</v>
      </c>
      <c r="D223" s="7" t="s">
        <v>996</v>
      </c>
      <c r="E223" s="17"/>
      <c r="F223" s="1" t="s">
        <v>80</v>
      </c>
      <c r="G223" s="1" t="s">
        <v>2171</v>
      </c>
      <c r="H223" s="1" t="s">
        <v>2017</v>
      </c>
      <c r="I223" s="1" t="s">
        <v>1949</v>
      </c>
      <c r="J223" s="1" t="s">
        <v>2469</v>
      </c>
      <c r="K223" s="32" t="s">
        <v>2472</v>
      </c>
      <c r="L223" s="6" t="s">
        <v>2471</v>
      </c>
      <c r="M223" s="6"/>
      <c r="N223" s="6"/>
      <c r="O223" s="6"/>
      <c r="P223" s="6"/>
      <c r="Q223" s="6"/>
      <c r="R223" s="41">
        <f t="shared" si="39"/>
        <v>383.5</v>
      </c>
      <c r="S223" s="82">
        <f t="shared" si="40"/>
        <v>326</v>
      </c>
      <c r="T223" s="76" t="s">
        <v>2053</v>
      </c>
      <c r="U223" s="120">
        <f t="shared" si="41"/>
        <v>441</v>
      </c>
      <c r="V223" s="78">
        <v>43101</v>
      </c>
      <c r="W223" s="78">
        <v>401768</v>
      </c>
      <c r="X223" s="128"/>
      <c r="AA223" s="42">
        <v>110</v>
      </c>
      <c r="AB223" s="17"/>
    </row>
    <row r="224" spans="1:28" ht="89.25" hidden="1">
      <c r="A224" s="16" t="s">
        <v>1434</v>
      </c>
      <c r="B224" s="16" t="s">
        <v>1435</v>
      </c>
      <c r="C224" s="13" t="s">
        <v>351</v>
      </c>
      <c r="D224" s="7" t="s">
        <v>997</v>
      </c>
      <c r="E224" s="17"/>
      <c r="F224" s="1" t="s">
        <v>657</v>
      </c>
      <c r="G224" s="1" t="s">
        <v>2172</v>
      </c>
      <c r="H224" s="1" t="s">
        <v>2019</v>
      </c>
      <c r="I224" s="74" t="s">
        <v>2662</v>
      </c>
      <c r="J224" s="1" t="s">
        <v>2469</v>
      </c>
      <c r="K224" s="32" t="s">
        <v>2472</v>
      </c>
      <c r="L224" s="6" t="s">
        <v>2471</v>
      </c>
      <c r="M224" s="6"/>
      <c r="N224" s="6"/>
      <c r="O224" s="6"/>
      <c r="P224" s="6"/>
      <c r="Q224" s="6"/>
      <c r="R224" s="41">
        <f t="shared" si="39"/>
        <v>505.5</v>
      </c>
      <c r="S224" s="82">
        <f t="shared" si="40"/>
        <v>429.7</v>
      </c>
      <c r="T224" s="76" t="s">
        <v>2053</v>
      </c>
      <c r="U224" s="120">
        <f t="shared" si="41"/>
        <v>581.29999999999995</v>
      </c>
      <c r="V224" s="78">
        <v>43101</v>
      </c>
      <c r="W224" s="78">
        <v>401768</v>
      </c>
      <c r="X224" s="128"/>
      <c r="AA224" s="42">
        <v>145</v>
      </c>
      <c r="AB224" s="17"/>
    </row>
    <row r="225" spans="1:28" ht="38.25" hidden="1">
      <c r="A225" s="16" t="s">
        <v>1434</v>
      </c>
      <c r="B225" s="16" t="s">
        <v>1435</v>
      </c>
      <c r="C225" s="13" t="s">
        <v>351</v>
      </c>
      <c r="D225" s="7" t="s">
        <v>998</v>
      </c>
      <c r="E225" s="17"/>
      <c r="F225" s="25" t="s">
        <v>787</v>
      </c>
      <c r="G225" s="32" t="s">
        <v>2173</v>
      </c>
      <c r="H225" s="1" t="s">
        <v>675</v>
      </c>
      <c r="I225" s="1" t="s">
        <v>2174</v>
      </c>
      <c r="J225" s="1" t="s">
        <v>2469</v>
      </c>
      <c r="K225" s="32" t="s">
        <v>2472</v>
      </c>
      <c r="L225" s="6" t="s">
        <v>2471</v>
      </c>
      <c r="M225" s="6"/>
      <c r="N225" s="6"/>
      <c r="O225" s="6"/>
      <c r="P225" s="6"/>
      <c r="Q225" s="6"/>
      <c r="R225" s="41">
        <f t="shared" si="39"/>
        <v>118.5</v>
      </c>
      <c r="S225" s="82">
        <f t="shared" si="40"/>
        <v>100.7</v>
      </c>
      <c r="T225" s="76" t="s">
        <v>2053</v>
      </c>
      <c r="U225" s="120">
        <f t="shared" si="41"/>
        <v>136.30000000000001</v>
      </c>
      <c r="V225" s="78">
        <v>43101</v>
      </c>
      <c r="W225" s="78">
        <v>401768</v>
      </c>
      <c r="X225" s="128"/>
      <c r="AA225" s="42">
        <v>34</v>
      </c>
      <c r="AB225" s="17"/>
    </row>
    <row r="226" spans="1:28" ht="25.5" hidden="1">
      <c r="A226" s="16" t="s">
        <v>1434</v>
      </c>
      <c r="B226" s="16" t="s">
        <v>1435</v>
      </c>
      <c r="C226" s="13" t="s">
        <v>351</v>
      </c>
      <c r="D226" s="7" t="s">
        <v>999</v>
      </c>
      <c r="E226" s="17"/>
      <c r="F226" s="25" t="s">
        <v>1395</v>
      </c>
      <c r="G226" s="32" t="s">
        <v>2175</v>
      </c>
      <c r="H226" s="1"/>
      <c r="I226" s="1"/>
      <c r="J226" s="1" t="s">
        <v>2469</v>
      </c>
      <c r="K226" s="32" t="s">
        <v>2472</v>
      </c>
      <c r="L226" s="6" t="s">
        <v>2471</v>
      </c>
      <c r="M226" s="6"/>
      <c r="N226" s="6"/>
      <c r="O226" s="6"/>
      <c r="P226" s="6"/>
      <c r="Q226" s="6"/>
      <c r="R226" s="41">
        <f t="shared" si="39"/>
        <v>80.2</v>
      </c>
      <c r="S226" s="82">
        <f t="shared" si="40"/>
        <v>68.2</v>
      </c>
      <c r="T226" s="76" t="s">
        <v>2053</v>
      </c>
      <c r="U226" s="120">
        <f t="shared" si="41"/>
        <v>92.2</v>
      </c>
      <c r="V226" s="78">
        <v>43101</v>
      </c>
      <c r="W226" s="78">
        <v>401768</v>
      </c>
      <c r="X226" s="128"/>
      <c r="AA226" s="42">
        <v>23</v>
      </c>
      <c r="AB226" s="17"/>
    </row>
    <row r="227" spans="1:28" ht="38.25" hidden="1">
      <c r="A227" s="16" t="s">
        <v>1434</v>
      </c>
      <c r="B227" s="16" t="s">
        <v>1435</v>
      </c>
      <c r="C227" s="13" t="s">
        <v>351</v>
      </c>
      <c r="D227" s="7" t="s">
        <v>1000</v>
      </c>
      <c r="E227" s="17"/>
      <c r="F227" s="1" t="s">
        <v>658</v>
      </c>
      <c r="G227" s="1" t="s">
        <v>1912</v>
      </c>
      <c r="H227" s="1" t="s">
        <v>494</v>
      </c>
      <c r="I227" s="74" t="s">
        <v>2663</v>
      </c>
      <c r="J227" s="122" t="s">
        <v>2469</v>
      </c>
      <c r="K227" s="124" t="s">
        <v>2472</v>
      </c>
      <c r="L227" s="6" t="s">
        <v>2471</v>
      </c>
      <c r="M227" s="6">
        <v>6</v>
      </c>
      <c r="N227" s="6" t="s">
        <v>2439</v>
      </c>
      <c r="O227" s="5" t="s">
        <v>2478</v>
      </c>
      <c r="P227" s="73" t="s">
        <v>2485</v>
      </c>
      <c r="Q227" s="73"/>
      <c r="R227" s="41">
        <f t="shared" si="39"/>
        <v>191.8</v>
      </c>
      <c r="S227" s="82">
        <f t="shared" si="40"/>
        <v>163</v>
      </c>
      <c r="T227" s="76" t="s">
        <v>2053</v>
      </c>
      <c r="U227" s="120">
        <f t="shared" si="41"/>
        <v>220.6</v>
      </c>
      <c r="V227" s="78">
        <v>43101</v>
      </c>
      <c r="W227" s="78">
        <v>401768</v>
      </c>
      <c r="X227" s="128"/>
      <c r="AA227" s="42">
        <v>55</v>
      </c>
      <c r="AB227" s="17"/>
    </row>
    <row r="228" spans="1:28" ht="25.5" hidden="1">
      <c r="A228" s="16" t="s">
        <v>1434</v>
      </c>
      <c r="B228" s="16" t="s">
        <v>1435</v>
      </c>
      <c r="C228" s="13" t="s">
        <v>351</v>
      </c>
      <c r="D228" s="7" t="s">
        <v>1001</v>
      </c>
      <c r="E228" s="17"/>
      <c r="F228" s="1" t="s">
        <v>485</v>
      </c>
      <c r="G228" s="1" t="s">
        <v>2158</v>
      </c>
      <c r="H228" s="1" t="s">
        <v>81</v>
      </c>
      <c r="I228" s="1" t="s">
        <v>2176</v>
      </c>
      <c r="J228" s="1" t="s">
        <v>2469</v>
      </c>
      <c r="K228" s="32" t="s">
        <v>2472</v>
      </c>
      <c r="L228" s="6" t="s">
        <v>2471</v>
      </c>
      <c r="M228" s="6"/>
      <c r="N228" s="6"/>
      <c r="O228" s="6"/>
      <c r="P228" s="6"/>
      <c r="Q228" s="6"/>
      <c r="R228" s="41">
        <f t="shared" si="39"/>
        <v>275.39999999999998</v>
      </c>
      <c r="S228" s="82">
        <f t="shared" si="40"/>
        <v>234.1</v>
      </c>
      <c r="T228" s="76" t="s">
        <v>2053</v>
      </c>
      <c r="U228" s="120">
        <f t="shared" si="41"/>
        <v>316.7</v>
      </c>
      <c r="V228" s="78">
        <v>43101</v>
      </c>
      <c r="W228" s="78">
        <v>401768</v>
      </c>
      <c r="X228" s="128"/>
      <c r="AA228" s="42">
        <v>79</v>
      </c>
      <c r="AB228" s="17"/>
    </row>
    <row r="229" spans="1:28" ht="25.5" hidden="1">
      <c r="A229" s="16" t="s">
        <v>1434</v>
      </c>
      <c r="B229" s="16" t="s">
        <v>1435</v>
      </c>
      <c r="C229" s="13" t="s">
        <v>351</v>
      </c>
      <c r="D229" s="7" t="s">
        <v>1002</v>
      </c>
      <c r="E229" s="17"/>
      <c r="F229" s="1" t="s">
        <v>788</v>
      </c>
      <c r="G229" s="1" t="s">
        <v>2177</v>
      </c>
      <c r="H229" s="1" t="s">
        <v>82</v>
      </c>
      <c r="I229" s="1" t="s">
        <v>2178</v>
      </c>
      <c r="J229" s="1" t="s">
        <v>2469</v>
      </c>
      <c r="K229" s="32" t="s">
        <v>2472</v>
      </c>
      <c r="L229" s="6" t="s">
        <v>2471</v>
      </c>
      <c r="M229" s="6"/>
      <c r="N229" s="6"/>
      <c r="O229" s="6"/>
      <c r="P229" s="6"/>
      <c r="Q229" s="6"/>
      <c r="R229" s="41">
        <f t="shared" si="39"/>
        <v>320.8</v>
      </c>
      <c r="S229" s="82">
        <f t="shared" si="40"/>
        <v>272.7</v>
      </c>
      <c r="T229" s="76" t="s">
        <v>2053</v>
      </c>
      <c r="U229" s="120">
        <f t="shared" si="41"/>
        <v>368.9</v>
      </c>
      <c r="V229" s="78">
        <v>43101</v>
      </c>
      <c r="W229" s="78">
        <v>401768</v>
      </c>
      <c r="X229" s="128"/>
      <c r="AA229" s="42">
        <v>92</v>
      </c>
      <c r="AB229" s="17"/>
    </row>
    <row r="230" spans="1:28" ht="25.5" hidden="1">
      <c r="A230" s="16" t="s">
        <v>1434</v>
      </c>
      <c r="B230" s="16" t="s">
        <v>1435</v>
      </c>
      <c r="C230" s="13" t="s">
        <v>351</v>
      </c>
      <c r="D230" s="7" t="s">
        <v>1003</v>
      </c>
      <c r="E230" s="17"/>
      <c r="F230" s="1" t="s">
        <v>83</v>
      </c>
      <c r="G230" s="1" t="s">
        <v>1913</v>
      </c>
      <c r="H230" s="25" t="s">
        <v>311</v>
      </c>
      <c r="I230" s="32" t="s">
        <v>2179</v>
      </c>
      <c r="J230" s="1" t="s">
        <v>2469</v>
      </c>
      <c r="K230" s="32" t="s">
        <v>2472</v>
      </c>
      <c r="L230" s="6" t="s">
        <v>2471</v>
      </c>
      <c r="M230" s="65"/>
      <c r="N230" s="65"/>
      <c r="O230" s="65"/>
      <c r="P230" s="65"/>
      <c r="Q230" s="65"/>
      <c r="R230" s="41">
        <f t="shared" si="39"/>
        <v>352.1</v>
      </c>
      <c r="S230" s="82">
        <f t="shared" si="40"/>
        <v>299.3</v>
      </c>
      <c r="T230" s="76" t="s">
        <v>2053</v>
      </c>
      <c r="U230" s="120">
        <f t="shared" si="41"/>
        <v>404.9</v>
      </c>
      <c r="V230" s="78">
        <v>43101</v>
      </c>
      <c r="W230" s="78">
        <v>401768</v>
      </c>
      <c r="X230" s="128"/>
      <c r="AA230" s="42">
        <v>101</v>
      </c>
      <c r="AB230" s="17"/>
    </row>
    <row r="231" spans="1:28" ht="25.5" hidden="1">
      <c r="A231" s="16" t="s">
        <v>1434</v>
      </c>
      <c r="B231" s="16" t="s">
        <v>1435</v>
      </c>
      <c r="C231" s="13" t="s">
        <v>351</v>
      </c>
      <c r="D231" s="7" t="s">
        <v>1004</v>
      </c>
      <c r="E231" s="17"/>
      <c r="F231" s="1" t="s">
        <v>789</v>
      </c>
      <c r="G231" s="1" t="s">
        <v>2180</v>
      </c>
      <c r="H231" s="1" t="s">
        <v>495</v>
      </c>
      <c r="I231" s="1" t="s">
        <v>2181</v>
      </c>
      <c r="J231" s="1" t="s">
        <v>2469</v>
      </c>
      <c r="K231" s="32" t="s">
        <v>2472</v>
      </c>
      <c r="L231" s="6" t="s">
        <v>2471</v>
      </c>
      <c r="M231" s="6"/>
      <c r="N231" s="6"/>
      <c r="O231" s="6"/>
      <c r="P231" s="6"/>
      <c r="Q231" s="6"/>
      <c r="R231" s="41">
        <f t="shared" si="39"/>
        <v>373.1</v>
      </c>
      <c r="S231" s="82">
        <f t="shared" si="40"/>
        <v>317.10000000000002</v>
      </c>
      <c r="T231" s="76" t="s">
        <v>2053</v>
      </c>
      <c r="U231" s="120">
        <f t="shared" si="41"/>
        <v>429.1</v>
      </c>
      <c r="V231" s="78">
        <v>43101</v>
      </c>
      <c r="W231" s="78">
        <v>401768</v>
      </c>
      <c r="X231" s="128"/>
      <c r="AA231" s="42">
        <v>107</v>
      </c>
      <c r="AB231" s="17"/>
    </row>
    <row r="232" spans="1:28" ht="25.5" hidden="1">
      <c r="A232" s="16" t="s">
        <v>1434</v>
      </c>
      <c r="B232" s="16" t="s">
        <v>1435</v>
      </c>
      <c r="C232" s="13" t="s">
        <v>351</v>
      </c>
      <c r="D232" s="7" t="s">
        <v>1005</v>
      </c>
      <c r="E232" s="17"/>
      <c r="F232" s="1" t="s">
        <v>84</v>
      </c>
      <c r="G232" s="1" t="s">
        <v>2182</v>
      </c>
      <c r="H232" s="1" t="s">
        <v>1992</v>
      </c>
      <c r="I232" s="74" t="s">
        <v>2664</v>
      </c>
      <c r="J232" s="1" t="s">
        <v>2469</v>
      </c>
      <c r="K232" s="32" t="s">
        <v>2472</v>
      </c>
      <c r="L232" s="6" t="s">
        <v>2471</v>
      </c>
      <c r="M232" s="6"/>
      <c r="N232" s="6"/>
      <c r="O232" s="6"/>
      <c r="P232" s="6"/>
      <c r="Q232" s="6"/>
      <c r="R232" s="41">
        <f t="shared" si="39"/>
        <v>331.2</v>
      </c>
      <c r="S232" s="82">
        <f t="shared" si="40"/>
        <v>281.5</v>
      </c>
      <c r="T232" s="76" t="s">
        <v>2053</v>
      </c>
      <c r="U232" s="120">
        <f t="shared" si="41"/>
        <v>380.9</v>
      </c>
      <c r="V232" s="78">
        <v>43101</v>
      </c>
      <c r="W232" s="78">
        <v>401768</v>
      </c>
      <c r="X232" s="128"/>
      <c r="AA232" s="42">
        <v>95</v>
      </c>
      <c r="AB232" s="17"/>
    </row>
    <row r="233" spans="1:28" ht="38.25">
      <c r="A233" s="16" t="s">
        <v>1434</v>
      </c>
      <c r="B233" s="16" t="s">
        <v>1435</v>
      </c>
      <c r="C233" s="13" t="s">
        <v>351</v>
      </c>
      <c r="D233" s="7" t="s">
        <v>1006</v>
      </c>
      <c r="E233" s="131" t="s">
        <v>754</v>
      </c>
      <c r="F233" s="1" t="s">
        <v>1396</v>
      </c>
      <c r="G233" s="1" t="s">
        <v>2183</v>
      </c>
      <c r="H233" s="1" t="s">
        <v>2544</v>
      </c>
      <c r="I233" s="1" t="s">
        <v>1584</v>
      </c>
      <c r="J233" s="1" t="s">
        <v>2469</v>
      </c>
      <c r="K233" s="32" t="s">
        <v>2472</v>
      </c>
      <c r="L233" s="6" t="s">
        <v>2471</v>
      </c>
      <c r="M233" s="6"/>
      <c r="N233" s="6"/>
      <c r="O233" s="6"/>
      <c r="P233" s="6"/>
      <c r="Q233" s="6"/>
      <c r="R233" s="41">
        <f t="shared" si="39"/>
        <v>108.1</v>
      </c>
      <c r="S233" s="82">
        <f t="shared" si="40"/>
        <v>91.9</v>
      </c>
      <c r="T233" s="76" t="s">
        <v>2053</v>
      </c>
      <c r="U233" s="120">
        <f t="shared" si="41"/>
        <v>124.3</v>
      </c>
      <c r="V233" s="78">
        <v>43101</v>
      </c>
      <c r="W233" s="78">
        <v>401768</v>
      </c>
      <c r="X233" s="128"/>
      <c r="AA233" s="42">
        <v>31</v>
      </c>
      <c r="AB233" s="17" t="s">
        <v>754</v>
      </c>
    </row>
    <row r="234" spans="1:28" ht="25.5" hidden="1">
      <c r="A234" s="16" t="s">
        <v>1434</v>
      </c>
      <c r="B234" s="16" t="s">
        <v>1435</v>
      </c>
      <c r="C234" s="13" t="s">
        <v>351</v>
      </c>
      <c r="D234" s="7" t="s">
        <v>1007</v>
      </c>
      <c r="E234" s="17"/>
      <c r="F234" s="1" t="s">
        <v>1397</v>
      </c>
      <c r="G234" s="1" t="s">
        <v>2184</v>
      </c>
      <c r="H234" s="1"/>
      <c r="I234" s="1"/>
      <c r="J234" s="1" t="s">
        <v>2469</v>
      </c>
      <c r="K234" s="32" t="s">
        <v>2472</v>
      </c>
      <c r="L234" s="6" t="s">
        <v>2471</v>
      </c>
      <c r="M234" s="6"/>
      <c r="N234" s="6"/>
      <c r="O234" s="6"/>
      <c r="P234" s="6"/>
      <c r="Q234" s="6"/>
      <c r="R234" s="41">
        <f t="shared" si="39"/>
        <v>73.2</v>
      </c>
      <c r="S234" s="82">
        <f t="shared" si="40"/>
        <v>62.2</v>
      </c>
      <c r="T234" s="76" t="s">
        <v>2053</v>
      </c>
      <c r="U234" s="120">
        <f t="shared" si="41"/>
        <v>84.2</v>
      </c>
      <c r="V234" s="78">
        <v>43101</v>
      </c>
      <c r="W234" s="78">
        <v>401768</v>
      </c>
      <c r="X234" s="128"/>
      <c r="AA234" s="42">
        <v>21</v>
      </c>
      <c r="AB234" s="17"/>
    </row>
    <row r="235" spans="1:28" ht="229.5" hidden="1">
      <c r="A235" s="16" t="s">
        <v>1431</v>
      </c>
      <c r="B235" s="16" t="s">
        <v>1433</v>
      </c>
      <c r="C235" s="15" t="s">
        <v>352</v>
      </c>
      <c r="D235" s="7"/>
      <c r="E235" s="17"/>
      <c r="F235" s="28" t="s">
        <v>85</v>
      </c>
      <c r="G235" s="28" t="s">
        <v>1813</v>
      </c>
      <c r="H235" s="1" t="s">
        <v>2020</v>
      </c>
      <c r="I235" s="1" t="s">
        <v>2185</v>
      </c>
      <c r="J235" s="1"/>
      <c r="K235" s="1"/>
      <c r="L235" s="6"/>
      <c r="M235" s="6"/>
      <c r="N235" s="6"/>
      <c r="O235" s="6"/>
      <c r="P235" s="6"/>
      <c r="Q235" s="6"/>
      <c r="R235" s="41"/>
      <c r="S235" s="82"/>
      <c r="T235" s="76"/>
      <c r="U235" s="120"/>
      <c r="V235" s="78">
        <v>43101</v>
      </c>
      <c r="W235" s="78">
        <v>401768</v>
      </c>
      <c r="X235" s="128"/>
      <c r="AA235" s="42"/>
      <c r="AB235" s="17"/>
    </row>
    <row r="236" spans="1:28" ht="38.25" hidden="1">
      <c r="A236" s="16" t="s">
        <v>1434</v>
      </c>
      <c r="B236" s="16" t="s">
        <v>1435</v>
      </c>
      <c r="C236" s="19" t="s">
        <v>352</v>
      </c>
      <c r="D236" s="7" t="s">
        <v>1008</v>
      </c>
      <c r="E236" s="17"/>
      <c r="F236" s="1" t="s">
        <v>86</v>
      </c>
      <c r="G236" s="1" t="s">
        <v>1817</v>
      </c>
      <c r="H236" s="1" t="s">
        <v>294</v>
      </c>
      <c r="I236" s="1" t="s">
        <v>2631</v>
      </c>
      <c r="J236" s="122" t="s">
        <v>2476</v>
      </c>
      <c r="K236" s="122" t="s">
        <v>2475</v>
      </c>
      <c r="L236" s="6" t="s">
        <v>2471</v>
      </c>
      <c r="M236" s="65">
        <v>1</v>
      </c>
      <c r="N236" s="65" t="s">
        <v>2439</v>
      </c>
      <c r="O236" s="5" t="s">
        <v>2478</v>
      </c>
      <c r="P236" s="73" t="s">
        <v>2485</v>
      </c>
      <c r="Q236" s="73"/>
      <c r="R236" s="41">
        <f t="shared" ref="R236:R253" si="42">ROUND(AA236*$Z$3,1)</f>
        <v>237.1</v>
      </c>
      <c r="S236" s="82">
        <f t="shared" ref="S236:S253" si="43">ROUND(R236*0.85,1)</f>
        <v>201.5</v>
      </c>
      <c r="T236" s="76" t="s">
        <v>2053</v>
      </c>
      <c r="U236" s="120">
        <f t="shared" ref="U236:U253" si="44">ROUND(R236*1.15,1)</f>
        <v>272.7</v>
      </c>
      <c r="V236" s="78">
        <v>43101</v>
      </c>
      <c r="W236" s="78">
        <v>401768</v>
      </c>
      <c r="X236" s="128"/>
      <c r="AA236" s="42">
        <v>68</v>
      </c>
      <c r="AB236" s="17"/>
    </row>
    <row r="237" spans="1:28" ht="102">
      <c r="A237" s="16" t="s">
        <v>1434</v>
      </c>
      <c r="B237" s="16" t="s">
        <v>1435</v>
      </c>
      <c r="C237" s="19" t="s">
        <v>352</v>
      </c>
      <c r="D237" s="7" t="s">
        <v>1009</v>
      </c>
      <c r="E237" s="131" t="s">
        <v>754</v>
      </c>
      <c r="F237" s="1" t="s">
        <v>1398</v>
      </c>
      <c r="G237" s="1" t="s">
        <v>2186</v>
      </c>
      <c r="H237" s="1" t="s">
        <v>2699</v>
      </c>
      <c r="I237" s="74" t="s">
        <v>2619</v>
      </c>
      <c r="J237" s="1" t="s">
        <v>2476</v>
      </c>
      <c r="K237" s="1" t="s">
        <v>2475</v>
      </c>
      <c r="L237" s="6" t="s">
        <v>2471</v>
      </c>
      <c r="M237" s="6"/>
      <c r="N237" s="6"/>
      <c r="O237" s="6"/>
      <c r="P237" s="6"/>
      <c r="Q237" s="6"/>
      <c r="R237" s="41">
        <f t="shared" si="42"/>
        <v>324.2</v>
      </c>
      <c r="S237" s="82">
        <f t="shared" si="43"/>
        <v>275.60000000000002</v>
      </c>
      <c r="T237" s="76" t="s">
        <v>2053</v>
      </c>
      <c r="U237" s="120">
        <f t="shared" si="44"/>
        <v>372.8</v>
      </c>
      <c r="V237" s="78">
        <v>43101</v>
      </c>
      <c r="W237" s="78">
        <v>401768</v>
      </c>
      <c r="X237" s="128"/>
      <c r="AA237" s="42">
        <v>93</v>
      </c>
      <c r="AB237" s="17" t="s">
        <v>754</v>
      </c>
    </row>
    <row r="238" spans="1:28" ht="102">
      <c r="A238" s="16" t="s">
        <v>1434</v>
      </c>
      <c r="B238" s="16" t="s">
        <v>1435</v>
      </c>
      <c r="C238" s="19" t="s">
        <v>352</v>
      </c>
      <c r="D238" s="7" t="s">
        <v>1010</v>
      </c>
      <c r="E238" s="131" t="s">
        <v>754</v>
      </c>
      <c r="F238" s="1" t="s">
        <v>1399</v>
      </c>
      <c r="G238" s="1" t="s">
        <v>2187</v>
      </c>
      <c r="H238" s="1" t="s">
        <v>2700</v>
      </c>
      <c r="I238" s="74" t="s">
        <v>2620</v>
      </c>
      <c r="J238" s="1" t="s">
        <v>2476</v>
      </c>
      <c r="K238" s="1" t="s">
        <v>2475</v>
      </c>
      <c r="L238" s="6" t="s">
        <v>2471</v>
      </c>
      <c r="M238" s="9"/>
      <c r="N238" s="9"/>
      <c r="O238" s="9"/>
      <c r="P238" s="9"/>
      <c r="Q238" s="9"/>
      <c r="R238" s="41">
        <f t="shared" si="42"/>
        <v>659</v>
      </c>
      <c r="S238" s="82">
        <f t="shared" si="43"/>
        <v>560.20000000000005</v>
      </c>
      <c r="T238" s="76" t="s">
        <v>2053</v>
      </c>
      <c r="U238" s="120">
        <f t="shared" si="44"/>
        <v>757.9</v>
      </c>
      <c r="V238" s="78">
        <v>43101</v>
      </c>
      <c r="W238" s="78">
        <v>401768</v>
      </c>
      <c r="X238" s="128"/>
      <c r="AA238" s="42">
        <v>189</v>
      </c>
      <c r="AB238" s="17" t="s">
        <v>754</v>
      </c>
    </row>
    <row r="239" spans="1:28" ht="89.25">
      <c r="A239" s="16" t="s">
        <v>1434</v>
      </c>
      <c r="B239" s="16" t="s">
        <v>1435</v>
      </c>
      <c r="C239" s="19" t="s">
        <v>352</v>
      </c>
      <c r="D239" s="7" t="s">
        <v>1011</v>
      </c>
      <c r="E239" s="131" t="s">
        <v>754</v>
      </c>
      <c r="F239" s="1" t="s">
        <v>790</v>
      </c>
      <c r="G239" s="1" t="s">
        <v>1818</v>
      </c>
      <c r="H239" s="1" t="s">
        <v>2547</v>
      </c>
      <c r="I239" s="74" t="s">
        <v>2621</v>
      </c>
      <c r="J239" s="122" t="s">
        <v>2476</v>
      </c>
      <c r="K239" s="122" t="s">
        <v>2475</v>
      </c>
      <c r="L239" s="6" t="s">
        <v>2471</v>
      </c>
      <c r="M239" s="65">
        <v>1</v>
      </c>
      <c r="N239" s="65" t="s">
        <v>2441</v>
      </c>
      <c r="O239" s="5" t="s">
        <v>2482</v>
      </c>
      <c r="P239" s="5" t="s">
        <v>2484</v>
      </c>
      <c r="Q239" s="5"/>
      <c r="R239" s="41">
        <f t="shared" si="42"/>
        <v>669.4</v>
      </c>
      <c r="S239" s="82">
        <f t="shared" si="43"/>
        <v>569</v>
      </c>
      <c r="T239" s="76" t="s">
        <v>2053</v>
      </c>
      <c r="U239" s="120">
        <f t="shared" si="44"/>
        <v>769.8</v>
      </c>
      <c r="V239" s="78">
        <v>43101</v>
      </c>
      <c r="W239" s="78">
        <v>401768</v>
      </c>
      <c r="X239" s="128"/>
      <c r="AA239" s="42">
        <v>192</v>
      </c>
      <c r="AB239" s="17" t="s">
        <v>754</v>
      </c>
    </row>
    <row r="240" spans="1:28" ht="89.25">
      <c r="A240" s="16" t="s">
        <v>1434</v>
      </c>
      <c r="B240" s="16" t="s">
        <v>1435</v>
      </c>
      <c r="C240" s="19" t="s">
        <v>352</v>
      </c>
      <c r="D240" s="7" t="s">
        <v>1012</v>
      </c>
      <c r="E240" s="131" t="s">
        <v>754</v>
      </c>
      <c r="F240" s="26" t="s">
        <v>1638</v>
      </c>
      <c r="G240" s="26" t="s">
        <v>1824</v>
      </c>
      <c r="H240" s="1" t="s">
        <v>2701</v>
      </c>
      <c r="I240" s="74" t="s">
        <v>2622</v>
      </c>
      <c r="J240" s="1" t="s">
        <v>2476</v>
      </c>
      <c r="K240" s="1" t="s">
        <v>2475</v>
      </c>
      <c r="L240" s="6" t="s">
        <v>2471</v>
      </c>
      <c r="M240" s="6"/>
      <c r="N240" s="6"/>
      <c r="O240" s="6"/>
      <c r="P240" s="6"/>
      <c r="Q240" s="6"/>
      <c r="R240" s="41">
        <f t="shared" si="42"/>
        <v>401</v>
      </c>
      <c r="S240" s="82">
        <f t="shared" si="43"/>
        <v>340.9</v>
      </c>
      <c r="T240" s="76" t="s">
        <v>2053</v>
      </c>
      <c r="U240" s="120">
        <f t="shared" si="44"/>
        <v>461.2</v>
      </c>
      <c r="V240" s="78">
        <v>43101</v>
      </c>
      <c r="W240" s="78">
        <v>401768</v>
      </c>
      <c r="X240" s="128"/>
      <c r="AA240" s="42">
        <v>115</v>
      </c>
      <c r="AB240" s="17" t="s">
        <v>754</v>
      </c>
    </row>
    <row r="241" spans="1:28" ht="38.25">
      <c r="A241" s="16" t="s">
        <v>1434</v>
      </c>
      <c r="B241" s="16" t="s">
        <v>1435</v>
      </c>
      <c r="C241" s="19" t="s">
        <v>352</v>
      </c>
      <c r="D241" s="7" t="s">
        <v>1360</v>
      </c>
      <c r="E241" s="131" t="s">
        <v>754</v>
      </c>
      <c r="F241" s="1" t="s">
        <v>791</v>
      </c>
      <c r="G241" s="1" t="s">
        <v>1649</v>
      </c>
      <c r="H241" s="1" t="s">
        <v>808</v>
      </c>
      <c r="I241" s="74" t="s">
        <v>2623</v>
      </c>
      <c r="J241" s="122" t="s">
        <v>2476</v>
      </c>
      <c r="K241" s="122" t="s">
        <v>2475</v>
      </c>
      <c r="L241" s="6" t="s">
        <v>2471</v>
      </c>
      <c r="M241" s="65">
        <v>1</v>
      </c>
      <c r="N241" s="65" t="s">
        <v>2441</v>
      </c>
      <c r="O241" s="5" t="s">
        <v>2482</v>
      </c>
      <c r="P241" s="5" t="s">
        <v>2484</v>
      </c>
      <c r="Q241" s="5"/>
      <c r="R241" s="41">
        <f t="shared" si="42"/>
        <v>334.7</v>
      </c>
      <c r="S241" s="82">
        <f t="shared" si="43"/>
        <v>284.5</v>
      </c>
      <c r="T241" s="76" t="s">
        <v>2053</v>
      </c>
      <c r="U241" s="120">
        <f t="shared" si="44"/>
        <v>384.9</v>
      </c>
      <c r="V241" s="78">
        <v>43101</v>
      </c>
      <c r="W241" s="78">
        <v>401768</v>
      </c>
      <c r="X241" s="128"/>
      <c r="AA241" s="42">
        <v>96</v>
      </c>
      <c r="AB241" s="17" t="s">
        <v>754</v>
      </c>
    </row>
    <row r="242" spans="1:28" ht="63.75">
      <c r="A242" s="16" t="s">
        <v>1434</v>
      </c>
      <c r="B242" s="16" t="s">
        <v>1435</v>
      </c>
      <c r="C242" s="19" t="s">
        <v>352</v>
      </c>
      <c r="D242" s="7" t="s">
        <v>1361</v>
      </c>
      <c r="E242" s="131" t="s">
        <v>754</v>
      </c>
      <c r="F242" s="26" t="s">
        <v>792</v>
      </c>
      <c r="G242" s="26" t="s">
        <v>1814</v>
      </c>
      <c r="H242" s="1" t="s">
        <v>808</v>
      </c>
      <c r="I242" s="74" t="s">
        <v>2623</v>
      </c>
      <c r="J242" s="1" t="s">
        <v>2476</v>
      </c>
      <c r="K242" s="1" t="s">
        <v>2475</v>
      </c>
      <c r="L242" s="6" t="s">
        <v>2471</v>
      </c>
      <c r="M242" s="6"/>
      <c r="N242" s="6"/>
      <c r="O242" s="6"/>
      <c r="P242" s="6"/>
      <c r="Q242" s="6"/>
      <c r="R242" s="41">
        <f t="shared" si="42"/>
        <v>209.2</v>
      </c>
      <c r="S242" s="82">
        <f t="shared" si="43"/>
        <v>177.8</v>
      </c>
      <c r="T242" s="76" t="s">
        <v>2053</v>
      </c>
      <c r="U242" s="120">
        <f t="shared" si="44"/>
        <v>240.6</v>
      </c>
      <c r="V242" s="78">
        <v>43101</v>
      </c>
      <c r="W242" s="78">
        <v>401768</v>
      </c>
      <c r="X242" s="128"/>
      <c r="AA242" s="42">
        <v>60</v>
      </c>
      <c r="AB242" s="17" t="s">
        <v>754</v>
      </c>
    </row>
    <row r="243" spans="1:28" ht="38.25" hidden="1">
      <c r="A243" s="16" t="s">
        <v>1434</v>
      </c>
      <c r="B243" s="16" t="s">
        <v>1435</v>
      </c>
      <c r="C243" s="19" t="s">
        <v>352</v>
      </c>
      <c r="D243" s="7" t="s">
        <v>1362</v>
      </c>
      <c r="E243" s="17"/>
      <c r="F243" s="1" t="s">
        <v>793</v>
      </c>
      <c r="G243" s="1" t="s">
        <v>2188</v>
      </c>
      <c r="H243" s="1" t="s">
        <v>1993</v>
      </c>
      <c r="I243" s="1" t="s">
        <v>1819</v>
      </c>
      <c r="J243" s="122" t="s">
        <v>2469</v>
      </c>
      <c r="K243" s="122" t="s">
        <v>2472</v>
      </c>
      <c r="L243" s="6" t="s">
        <v>2471</v>
      </c>
      <c r="M243" s="6">
        <v>1</v>
      </c>
      <c r="N243" s="6" t="s">
        <v>2439</v>
      </c>
      <c r="O243" s="5" t="s">
        <v>2478</v>
      </c>
      <c r="P243" s="73" t="s">
        <v>2485</v>
      </c>
      <c r="Q243" s="73"/>
      <c r="R243" s="41">
        <f t="shared" si="42"/>
        <v>87.2</v>
      </c>
      <c r="S243" s="82">
        <f t="shared" si="43"/>
        <v>74.099999999999994</v>
      </c>
      <c r="T243" s="76" t="s">
        <v>2053</v>
      </c>
      <c r="U243" s="120">
        <f t="shared" si="44"/>
        <v>100.3</v>
      </c>
      <c r="V243" s="78">
        <v>43101</v>
      </c>
      <c r="W243" s="78">
        <v>401768</v>
      </c>
      <c r="X243" s="128"/>
      <c r="AA243" s="42">
        <v>25</v>
      </c>
      <c r="AB243" s="17"/>
    </row>
    <row r="244" spans="1:28" ht="30" hidden="1">
      <c r="A244" s="16" t="s">
        <v>1434</v>
      </c>
      <c r="B244" s="16" t="s">
        <v>1435</v>
      </c>
      <c r="C244" s="19" t="s">
        <v>352</v>
      </c>
      <c r="D244" s="7" t="s">
        <v>1013</v>
      </c>
      <c r="E244" s="17"/>
      <c r="F244" s="1" t="s">
        <v>659</v>
      </c>
      <c r="G244" s="1" t="s">
        <v>1820</v>
      </c>
      <c r="H244" s="1" t="s">
        <v>496</v>
      </c>
      <c r="I244" s="1" t="s">
        <v>2189</v>
      </c>
      <c r="J244" s="122" t="s">
        <v>2469</v>
      </c>
      <c r="K244" s="122" t="s">
        <v>2472</v>
      </c>
      <c r="L244" s="6" t="s">
        <v>2471</v>
      </c>
      <c r="M244" s="65">
        <v>1</v>
      </c>
      <c r="N244" s="65" t="s">
        <v>2441</v>
      </c>
      <c r="O244" s="5" t="s">
        <v>2482</v>
      </c>
      <c r="P244" s="5" t="s">
        <v>2484</v>
      </c>
      <c r="Q244" s="5"/>
      <c r="R244" s="41">
        <f t="shared" si="42"/>
        <v>118.5</v>
      </c>
      <c r="S244" s="82">
        <f t="shared" si="43"/>
        <v>100.7</v>
      </c>
      <c r="T244" s="76" t="s">
        <v>2053</v>
      </c>
      <c r="U244" s="120">
        <f t="shared" si="44"/>
        <v>136.30000000000001</v>
      </c>
      <c r="V244" s="78">
        <v>43101</v>
      </c>
      <c r="W244" s="78">
        <v>401768</v>
      </c>
      <c r="X244" s="128"/>
      <c r="AA244" s="42">
        <v>34</v>
      </c>
      <c r="AB244" s="17"/>
    </row>
    <row r="245" spans="1:28" ht="38.25" hidden="1">
      <c r="A245" s="16" t="s">
        <v>1434</v>
      </c>
      <c r="B245" s="16" t="s">
        <v>1435</v>
      </c>
      <c r="C245" s="19" t="s">
        <v>352</v>
      </c>
      <c r="D245" s="7" t="s">
        <v>1363</v>
      </c>
      <c r="E245" s="17"/>
      <c r="F245" s="26" t="s">
        <v>794</v>
      </c>
      <c r="G245" s="26" t="s">
        <v>1759</v>
      </c>
      <c r="H245" s="26" t="s">
        <v>756</v>
      </c>
      <c r="I245" s="118" t="s">
        <v>2665</v>
      </c>
      <c r="J245" s="1" t="s">
        <v>2469</v>
      </c>
      <c r="K245" s="1" t="s">
        <v>2472</v>
      </c>
      <c r="L245" s="6" t="s">
        <v>2471</v>
      </c>
      <c r="M245" s="6"/>
      <c r="N245" s="6"/>
      <c r="O245" s="6"/>
      <c r="P245" s="6"/>
      <c r="Q245" s="6"/>
      <c r="R245" s="41">
        <f t="shared" si="42"/>
        <v>69.7</v>
      </c>
      <c r="S245" s="82">
        <f t="shared" si="43"/>
        <v>59.2</v>
      </c>
      <c r="T245" s="76" t="s">
        <v>2053</v>
      </c>
      <c r="U245" s="120">
        <f t="shared" si="44"/>
        <v>80.2</v>
      </c>
      <c r="V245" s="78">
        <v>43101</v>
      </c>
      <c r="W245" s="78">
        <v>401768</v>
      </c>
      <c r="X245" s="128"/>
      <c r="AA245" s="42">
        <v>20</v>
      </c>
      <c r="AB245" s="17"/>
    </row>
    <row r="246" spans="1:28" ht="51">
      <c r="A246" s="16" t="s">
        <v>1434</v>
      </c>
      <c r="B246" s="16" t="s">
        <v>1435</v>
      </c>
      <c r="C246" s="19" t="s">
        <v>352</v>
      </c>
      <c r="D246" s="7" t="s">
        <v>1014</v>
      </c>
      <c r="E246" s="131" t="s">
        <v>754</v>
      </c>
      <c r="F246" s="1" t="s">
        <v>88</v>
      </c>
      <c r="G246" s="1" t="s">
        <v>2190</v>
      </c>
      <c r="H246" s="25" t="s">
        <v>2533</v>
      </c>
      <c r="I246" s="117" t="s">
        <v>2666</v>
      </c>
      <c r="J246" s="1" t="s">
        <v>2469</v>
      </c>
      <c r="K246" s="1" t="s">
        <v>2472</v>
      </c>
      <c r="L246" s="6" t="s">
        <v>2471</v>
      </c>
      <c r="M246" s="6"/>
      <c r="N246" s="6"/>
      <c r="O246" s="6"/>
      <c r="P246" s="6"/>
      <c r="Q246" s="6"/>
      <c r="R246" s="41">
        <f t="shared" si="42"/>
        <v>80.2</v>
      </c>
      <c r="S246" s="82">
        <f t="shared" si="43"/>
        <v>68.2</v>
      </c>
      <c r="T246" s="76" t="s">
        <v>2053</v>
      </c>
      <c r="U246" s="120">
        <f t="shared" si="44"/>
        <v>92.2</v>
      </c>
      <c r="V246" s="78">
        <v>43101</v>
      </c>
      <c r="W246" s="78">
        <v>401768</v>
      </c>
      <c r="X246" s="128"/>
      <c r="AA246" s="42">
        <v>23</v>
      </c>
      <c r="AB246" s="17" t="s">
        <v>754</v>
      </c>
    </row>
    <row r="247" spans="1:28" ht="25.5" hidden="1">
      <c r="A247" s="16" t="s">
        <v>1434</v>
      </c>
      <c r="B247" s="16"/>
      <c r="C247" s="19" t="s">
        <v>352</v>
      </c>
      <c r="D247" s="7" t="s">
        <v>1015</v>
      </c>
      <c r="E247" s="17"/>
      <c r="F247" s="1" t="s">
        <v>795</v>
      </c>
      <c r="G247" s="1" t="s">
        <v>2191</v>
      </c>
      <c r="H247" s="1" t="s">
        <v>676</v>
      </c>
      <c r="I247" s="1" t="s">
        <v>2427</v>
      </c>
      <c r="J247" s="1" t="s">
        <v>2469</v>
      </c>
      <c r="K247" s="1" t="s">
        <v>2472</v>
      </c>
      <c r="L247" s="6" t="s">
        <v>2471</v>
      </c>
      <c r="M247" s="6"/>
      <c r="N247" s="6"/>
      <c r="O247" s="6"/>
      <c r="P247" s="6"/>
      <c r="Q247" s="6"/>
      <c r="R247" s="41">
        <f t="shared" si="42"/>
        <v>289.39999999999998</v>
      </c>
      <c r="S247" s="82">
        <f t="shared" si="43"/>
        <v>246</v>
      </c>
      <c r="T247" s="76" t="s">
        <v>2053</v>
      </c>
      <c r="U247" s="120">
        <f t="shared" si="44"/>
        <v>332.8</v>
      </c>
      <c r="V247" s="78">
        <v>43101</v>
      </c>
      <c r="W247" s="78">
        <v>401768</v>
      </c>
      <c r="X247" s="128"/>
      <c r="AA247" s="42">
        <v>83</v>
      </c>
      <c r="AB247" s="17"/>
    </row>
    <row r="248" spans="1:28" ht="38.25" hidden="1">
      <c r="A248" s="10" t="s">
        <v>1434</v>
      </c>
      <c r="B248" s="10" t="s">
        <v>1435</v>
      </c>
      <c r="C248" s="19" t="s">
        <v>352</v>
      </c>
      <c r="D248" s="7" t="s">
        <v>1016</v>
      </c>
      <c r="E248" s="17"/>
      <c r="F248" s="1" t="s">
        <v>497</v>
      </c>
      <c r="G248" s="1" t="s">
        <v>2192</v>
      </c>
      <c r="H248" s="1"/>
      <c r="I248" s="1"/>
      <c r="J248" s="1" t="s">
        <v>2469</v>
      </c>
      <c r="K248" s="1" t="s">
        <v>2472</v>
      </c>
      <c r="L248" s="6" t="s">
        <v>2471</v>
      </c>
      <c r="M248" s="6"/>
      <c r="N248" s="6"/>
      <c r="O248" s="6"/>
      <c r="P248" s="6"/>
      <c r="Q248" s="6"/>
      <c r="R248" s="41">
        <f t="shared" si="42"/>
        <v>52.3</v>
      </c>
      <c r="S248" s="82">
        <f t="shared" si="43"/>
        <v>44.5</v>
      </c>
      <c r="T248" s="76" t="s">
        <v>2053</v>
      </c>
      <c r="U248" s="120">
        <f t="shared" si="44"/>
        <v>60.1</v>
      </c>
      <c r="V248" s="78">
        <v>43101</v>
      </c>
      <c r="W248" s="78">
        <v>401768</v>
      </c>
      <c r="X248" s="128"/>
      <c r="AA248" s="42">
        <v>15</v>
      </c>
      <c r="AB248" s="17"/>
    </row>
    <row r="249" spans="1:28" ht="63.75">
      <c r="A249" s="10" t="s">
        <v>1434</v>
      </c>
      <c r="B249" s="10" t="s">
        <v>1435</v>
      </c>
      <c r="C249" s="19" t="s">
        <v>352</v>
      </c>
      <c r="D249" s="7" t="s">
        <v>1017</v>
      </c>
      <c r="E249" s="131" t="s">
        <v>754</v>
      </c>
      <c r="F249" s="3" t="s">
        <v>660</v>
      </c>
      <c r="G249" s="3" t="s">
        <v>2193</v>
      </c>
      <c r="H249" s="1" t="s">
        <v>2044</v>
      </c>
      <c r="I249" s="1" t="s">
        <v>2194</v>
      </c>
      <c r="J249" s="122" t="s">
        <v>2469</v>
      </c>
      <c r="K249" s="122" t="s">
        <v>2472</v>
      </c>
      <c r="L249" s="6" t="s">
        <v>2471</v>
      </c>
      <c r="M249" s="65">
        <v>1</v>
      </c>
      <c r="N249" s="65" t="s">
        <v>2441</v>
      </c>
      <c r="O249" s="5" t="s">
        <v>2482</v>
      </c>
      <c r="P249" s="5" t="s">
        <v>2484</v>
      </c>
      <c r="Q249" s="5"/>
      <c r="R249" s="41">
        <f t="shared" si="42"/>
        <v>289.39999999999998</v>
      </c>
      <c r="S249" s="82">
        <f t="shared" si="43"/>
        <v>246</v>
      </c>
      <c r="T249" s="76" t="s">
        <v>2053</v>
      </c>
      <c r="U249" s="120">
        <f t="shared" si="44"/>
        <v>332.8</v>
      </c>
      <c r="V249" s="78">
        <v>43101</v>
      </c>
      <c r="W249" s="78">
        <v>401768</v>
      </c>
      <c r="X249" s="128"/>
      <c r="AA249" s="42">
        <v>83</v>
      </c>
      <c r="AB249" s="17" t="s">
        <v>754</v>
      </c>
    </row>
    <row r="250" spans="1:28" ht="63.75">
      <c r="A250" s="10" t="s">
        <v>1434</v>
      </c>
      <c r="B250" s="10" t="s">
        <v>1435</v>
      </c>
      <c r="C250" s="19" t="s">
        <v>352</v>
      </c>
      <c r="D250" s="7" t="s">
        <v>1364</v>
      </c>
      <c r="E250" s="131" t="s">
        <v>754</v>
      </c>
      <c r="F250" s="26" t="s">
        <v>796</v>
      </c>
      <c r="G250" s="26" t="s">
        <v>2195</v>
      </c>
      <c r="H250" s="1" t="s">
        <v>2544</v>
      </c>
      <c r="I250" s="1" t="s">
        <v>1584</v>
      </c>
      <c r="J250" s="1" t="s">
        <v>2469</v>
      </c>
      <c r="K250" s="1" t="s">
        <v>2472</v>
      </c>
      <c r="L250" s="6" t="s">
        <v>2471</v>
      </c>
      <c r="M250" s="65"/>
      <c r="N250" s="65"/>
      <c r="O250" s="65"/>
      <c r="P250" s="65"/>
      <c r="Q250" s="65"/>
      <c r="R250" s="41">
        <f t="shared" si="42"/>
        <v>109.8</v>
      </c>
      <c r="S250" s="82">
        <f t="shared" si="43"/>
        <v>93.3</v>
      </c>
      <c r="T250" s="76" t="s">
        <v>2053</v>
      </c>
      <c r="U250" s="120">
        <f t="shared" si="44"/>
        <v>126.3</v>
      </c>
      <c r="V250" s="78">
        <v>43101</v>
      </c>
      <c r="W250" s="78">
        <v>401768</v>
      </c>
      <c r="X250" s="128"/>
      <c r="AA250" s="42">
        <v>31.5</v>
      </c>
      <c r="AB250" s="17" t="s">
        <v>754</v>
      </c>
    </row>
    <row r="251" spans="1:28" ht="63.75">
      <c r="A251" s="16" t="s">
        <v>1434</v>
      </c>
      <c r="B251" s="16"/>
      <c r="C251" s="19" t="s">
        <v>352</v>
      </c>
      <c r="D251" s="7" t="s">
        <v>1018</v>
      </c>
      <c r="E251" s="131" t="s">
        <v>754</v>
      </c>
      <c r="F251" s="1" t="s">
        <v>498</v>
      </c>
      <c r="G251" s="1" t="s">
        <v>2196</v>
      </c>
      <c r="H251" s="1" t="s">
        <v>1994</v>
      </c>
      <c r="I251" s="1" t="s">
        <v>2197</v>
      </c>
      <c r="J251" s="1" t="s">
        <v>2469</v>
      </c>
      <c r="K251" s="1" t="s">
        <v>2472</v>
      </c>
      <c r="L251" s="6" t="s">
        <v>2471</v>
      </c>
      <c r="M251" s="9"/>
      <c r="N251" s="9"/>
      <c r="O251" s="9"/>
      <c r="P251" s="9"/>
      <c r="Q251" s="9"/>
      <c r="R251" s="41">
        <f t="shared" si="42"/>
        <v>578.79999999999995</v>
      </c>
      <c r="S251" s="82">
        <f t="shared" si="43"/>
        <v>492</v>
      </c>
      <c r="T251" s="76" t="s">
        <v>2053</v>
      </c>
      <c r="U251" s="120">
        <f t="shared" si="44"/>
        <v>665.6</v>
      </c>
      <c r="V251" s="78">
        <v>43101</v>
      </c>
      <c r="W251" s="78">
        <v>401768</v>
      </c>
      <c r="X251" s="128"/>
      <c r="AA251" s="42">
        <v>166</v>
      </c>
      <c r="AB251" s="17" t="s">
        <v>754</v>
      </c>
    </row>
    <row r="252" spans="1:28" hidden="1">
      <c r="A252" s="10" t="s">
        <v>1434</v>
      </c>
      <c r="B252" s="10" t="s">
        <v>1435</v>
      </c>
      <c r="C252" s="19" t="s">
        <v>352</v>
      </c>
      <c r="D252" s="7" t="s">
        <v>1019</v>
      </c>
      <c r="E252" s="17"/>
      <c r="F252" s="1" t="s">
        <v>499</v>
      </c>
      <c r="G252" s="1" t="s">
        <v>2198</v>
      </c>
      <c r="H252" s="1" t="s">
        <v>676</v>
      </c>
      <c r="I252" s="1" t="s">
        <v>2199</v>
      </c>
      <c r="J252" s="1" t="s">
        <v>2469</v>
      </c>
      <c r="K252" s="1" t="s">
        <v>2472</v>
      </c>
      <c r="L252" s="6" t="s">
        <v>2471</v>
      </c>
      <c r="M252" s="9"/>
      <c r="N252" s="9"/>
      <c r="O252" s="9"/>
      <c r="P252" s="9"/>
      <c r="Q252" s="9"/>
      <c r="R252" s="41">
        <f t="shared" si="42"/>
        <v>87.2</v>
      </c>
      <c r="S252" s="82">
        <f t="shared" si="43"/>
        <v>74.099999999999994</v>
      </c>
      <c r="T252" s="76" t="s">
        <v>2053</v>
      </c>
      <c r="U252" s="120">
        <f t="shared" si="44"/>
        <v>100.3</v>
      </c>
      <c r="V252" s="78">
        <v>43101</v>
      </c>
      <c r="W252" s="78">
        <v>401768</v>
      </c>
      <c r="X252" s="128"/>
      <c r="AA252" s="42">
        <v>25</v>
      </c>
      <c r="AB252" s="17"/>
    </row>
    <row r="253" spans="1:28" ht="25.5">
      <c r="A253" s="10" t="s">
        <v>1434</v>
      </c>
      <c r="B253" s="10" t="s">
        <v>1435</v>
      </c>
      <c r="C253" s="19" t="s">
        <v>352</v>
      </c>
      <c r="D253" s="7" t="s">
        <v>1020</v>
      </c>
      <c r="E253" s="131" t="s">
        <v>754</v>
      </c>
      <c r="F253" s="1" t="s">
        <v>797</v>
      </c>
      <c r="G253" s="1" t="s">
        <v>2045</v>
      </c>
      <c r="H253" s="1" t="s">
        <v>2548</v>
      </c>
      <c r="I253" s="1" t="s">
        <v>2046</v>
      </c>
      <c r="J253" s="1" t="s">
        <v>2469</v>
      </c>
      <c r="K253" s="1" t="s">
        <v>2472</v>
      </c>
      <c r="L253" s="6" t="s">
        <v>2471</v>
      </c>
      <c r="M253" s="8"/>
      <c r="N253" s="8"/>
      <c r="O253" s="8"/>
      <c r="P253" s="8"/>
      <c r="Q253" s="8"/>
      <c r="R253" s="41">
        <f t="shared" si="42"/>
        <v>94.1</v>
      </c>
      <c r="S253" s="82">
        <f t="shared" si="43"/>
        <v>80</v>
      </c>
      <c r="T253" s="76" t="s">
        <v>2053</v>
      </c>
      <c r="U253" s="120">
        <f t="shared" si="44"/>
        <v>108.2</v>
      </c>
      <c r="V253" s="78">
        <v>43101</v>
      </c>
      <c r="W253" s="78">
        <v>401768</v>
      </c>
      <c r="X253" s="128"/>
      <c r="AA253" s="42">
        <v>27</v>
      </c>
      <c r="AB253" s="17" t="s">
        <v>754</v>
      </c>
    </row>
    <row r="254" spans="1:28" ht="30" hidden="1">
      <c r="A254" s="16" t="s">
        <v>1431</v>
      </c>
      <c r="B254" s="16" t="s">
        <v>1433</v>
      </c>
      <c r="C254" s="15" t="s">
        <v>353</v>
      </c>
      <c r="D254" s="7"/>
      <c r="E254" s="17"/>
      <c r="F254" s="28" t="s">
        <v>89</v>
      </c>
      <c r="G254" s="28" t="s">
        <v>2047</v>
      </c>
      <c r="H254" s="1" t="s">
        <v>2049</v>
      </c>
      <c r="I254" s="1" t="s">
        <v>2048</v>
      </c>
      <c r="J254" s="1"/>
      <c r="K254" s="1"/>
      <c r="L254" s="4"/>
      <c r="M254" s="4"/>
      <c r="N254" s="4"/>
      <c r="O254" s="4"/>
      <c r="P254" s="4"/>
      <c r="Q254" s="4"/>
      <c r="R254" s="41"/>
      <c r="S254" s="82"/>
      <c r="T254" s="76"/>
      <c r="U254" s="120"/>
      <c r="V254" s="78">
        <v>43101</v>
      </c>
      <c r="W254" s="78">
        <v>401768</v>
      </c>
      <c r="X254" s="128"/>
      <c r="AA254" s="42"/>
      <c r="AB254" s="17"/>
    </row>
    <row r="255" spans="1:28" ht="25.5" hidden="1">
      <c r="A255" s="16" t="s">
        <v>1434</v>
      </c>
      <c r="B255" s="16" t="s">
        <v>1435</v>
      </c>
      <c r="C255" s="13" t="s">
        <v>757</v>
      </c>
      <c r="D255" s="7" t="s">
        <v>1021</v>
      </c>
      <c r="E255" s="17"/>
      <c r="F255" s="1" t="s">
        <v>90</v>
      </c>
      <c r="G255" s="1" t="s">
        <v>2200</v>
      </c>
      <c r="H255" s="25"/>
      <c r="I255" s="32"/>
      <c r="J255" s="1" t="s">
        <v>2469</v>
      </c>
      <c r="K255" s="1" t="s">
        <v>2472</v>
      </c>
      <c r="L255" s="6" t="s">
        <v>2471</v>
      </c>
      <c r="M255" s="36"/>
      <c r="N255" s="36"/>
      <c r="O255" s="36"/>
      <c r="P255" s="36"/>
      <c r="Q255" s="36"/>
      <c r="R255" s="41">
        <f>ROUND(AA255*$Z$3,1)</f>
        <v>80.2</v>
      </c>
      <c r="S255" s="82">
        <f>ROUND(R255*0.85,1)</f>
        <v>68.2</v>
      </c>
      <c r="T255" s="76" t="s">
        <v>2053</v>
      </c>
      <c r="U255" s="120">
        <f>ROUND(R255*1.15,1)</f>
        <v>92.2</v>
      </c>
      <c r="V255" s="78">
        <v>43101</v>
      </c>
      <c r="W255" s="78">
        <v>401768</v>
      </c>
      <c r="X255" s="128"/>
      <c r="AA255" s="42">
        <v>23</v>
      </c>
      <c r="AB255" s="17"/>
    </row>
    <row r="256" spans="1:28" ht="25.5" hidden="1">
      <c r="A256" s="16" t="s">
        <v>1434</v>
      </c>
      <c r="B256" s="16" t="s">
        <v>1435</v>
      </c>
      <c r="C256" s="13" t="s">
        <v>757</v>
      </c>
      <c r="D256" s="7" t="s">
        <v>1022</v>
      </c>
      <c r="E256" s="17"/>
      <c r="F256" s="1" t="s">
        <v>500</v>
      </c>
      <c r="G256" s="1" t="s">
        <v>1821</v>
      </c>
      <c r="H256" s="25"/>
      <c r="I256" s="32"/>
      <c r="J256" s="1" t="s">
        <v>2469</v>
      </c>
      <c r="K256" s="1" t="s">
        <v>2472</v>
      </c>
      <c r="L256" s="6" t="s">
        <v>2471</v>
      </c>
      <c r="M256" s="6"/>
      <c r="N256" s="6"/>
      <c r="O256" s="6"/>
      <c r="P256" s="6"/>
      <c r="Q256" s="6"/>
      <c r="R256" s="41">
        <f>ROUND(AA256*$Z$3,1)</f>
        <v>101.1</v>
      </c>
      <c r="S256" s="82">
        <f>ROUND(R256*0.85,1)</f>
        <v>85.9</v>
      </c>
      <c r="T256" s="76" t="s">
        <v>2053</v>
      </c>
      <c r="U256" s="120">
        <f>ROUND(R256*1.15,1)</f>
        <v>116.3</v>
      </c>
      <c r="V256" s="78">
        <v>43101</v>
      </c>
      <c r="W256" s="78">
        <v>401768</v>
      </c>
      <c r="X256" s="128"/>
      <c r="AA256" s="42">
        <v>29</v>
      </c>
      <c r="AB256" s="17"/>
    </row>
    <row r="257" spans="1:28" ht="38.25" hidden="1">
      <c r="A257" s="16" t="s">
        <v>1434</v>
      </c>
      <c r="B257" s="16" t="s">
        <v>1435</v>
      </c>
      <c r="C257" s="13" t="s">
        <v>757</v>
      </c>
      <c r="D257" s="7" t="s">
        <v>1023</v>
      </c>
      <c r="E257" s="17"/>
      <c r="F257" s="1" t="s">
        <v>661</v>
      </c>
      <c r="G257" s="1" t="s">
        <v>2201</v>
      </c>
      <c r="H257" s="1" t="s">
        <v>501</v>
      </c>
      <c r="I257" s="1" t="s">
        <v>2202</v>
      </c>
      <c r="J257" s="1" t="s">
        <v>2469</v>
      </c>
      <c r="K257" s="1" t="s">
        <v>2472</v>
      </c>
      <c r="L257" s="6" t="s">
        <v>2471</v>
      </c>
      <c r="M257" s="6"/>
      <c r="N257" s="6"/>
      <c r="O257" s="6"/>
      <c r="P257" s="6"/>
      <c r="Q257" s="6"/>
      <c r="R257" s="41">
        <f>ROUND(AA257*$Z$3,1)</f>
        <v>470.7</v>
      </c>
      <c r="S257" s="82">
        <f>ROUND(R257*0.85,1)</f>
        <v>400.1</v>
      </c>
      <c r="T257" s="76" t="s">
        <v>2053</v>
      </c>
      <c r="U257" s="120">
        <f>ROUND(R257*1.15,1)</f>
        <v>541.29999999999995</v>
      </c>
      <c r="V257" s="78">
        <v>43101</v>
      </c>
      <c r="W257" s="78">
        <v>401768</v>
      </c>
      <c r="X257" s="128"/>
      <c r="AA257" s="42">
        <v>135</v>
      </c>
      <c r="AB257" s="17"/>
    </row>
    <row r="258" spans="1:28" ht="51" hidden="1">
      <c r="A258" s="16" t="s">
        <v>1434</v>
      </c>
      <c r="B258" s="16" t="s">
        <v>1435</v>
      </c>
      <c r="C258" s="13" t="s">
        <v>757</v>
      </c>
      <c r="D258" s="7" t="s">
        <v>1024</v>
      </c>
      <c r="E258" s="17"/>
      <c r="F258" s="1" t="s">
        <v>798</v>
      </c>
      <c r="G258" s="1" t="s">
        <v>2203</v>
      </c>
      <c r="H258" s="25"/>
      <c r="I258" s="32"/>
      <c r="J258" s="1" t="s">
        <v>2469</v>
      </c>
      <c r="K258" s="1" t="s">
        <v>2472</v>
      </c>
      <c r="L258" s="6" t="s">
        <v>2471</v>
      </c>
      <c r="M258" s="6"/>
      <c r="N258" s="6"/>
      <c r="O258" s="6"/>
      <c r="P258" s="6"/>
      <c r="Q258" s="6"/>
      <c r="R258" s="41">
        <f>ROUND(AA258*$Z$3,1)</f>
        <v>209.2</v>
      </c>
      <c r="S258" s="82">
        <f>ROUND(R258*0.85,1)</f>
        <v>177.8</v>
      </c>
      <c r="T258" s="76" t="s">
        <v>2053</v>
      </c>
      <c r="U258" s="120">
        <f>ROUND(R258*1.15,1)</f>
        <v>240.6</v>
      </c>
      <c r="V258" s="78">
        <v>43101</v>
      </c>
      <c r="W258" s="78">
        <v>401768</v>
      </c>
      <c r="X258" s="128"/>
      <c r="AA258" s="42">
        <v>60</v>
      </c>
      <c r="AB258" s="17"/>
    </row>
    <row r="259" spans="1:28" ht="25.5" hidden="1">
      <c r="A259" s="16" t="s">
        <v>1434</v>
      </c>
      <c r="B259" s="16" t="s">
        <v>1435</v>
      </c>
      <c r="C259" s="13" t="s">
        <v>757</v>
      </c>
      <c r="D259" s="7" t="s">
        <v>1025</v>
      </c>
      <c r="E259" s="17"/>
      <c r="F259" s="1" t="s">
        <v>799</v>
      </c>
      <c r="G259" s="1" t="s">
        <v>2204</v>
      </c>
      <c r="H259" s="25" t="s">
        <v>800</v>
      </c>
      <c r="I259" s="32" t="s">
        <v>1822</v>
      </c>
      <c r="J259" s="1" t="s">
        <v>2469</v>
      </c>
      <c r="K259" s="1" t="s">
        <v>2472</v>
      </c>
      <c r="L259" s="6" t="s">
        <v>2471</v>
      </c>
      <c r="M259" s="9"/>
      <c r="N259" s="9"/>
      <c r="O259" s="9"/>
      <c r="P259" s="9"/>
      <c r="Q259" s="9"/>
      <c r="R259" s="41">
        <f>ROUND(AA259*$Z$3,1)</f>
        <v>195.2</v>
      </c>
      <c r="S259" s="82">
        <f>ROUND(R259*0.85,1)</f>
        <v>165.9</v>
      </c>
      <c r="T259" s="76" t="s">
        <v>2053</v>
      </c>
      <c r="U259" s="120">
        <f>ROUND(R259*1.15,1)</f>
        <v>224.5</v>
      </c>
      <c r="V259" s="78">
        <v>43101</v>
      </c>
      <c r="W259" s="78">
        <v>401768</v>
      </c>
      <c r="X259" s="128"/>
      <c r="AA259" s="42">
        <v>56</v>
      </c>
      <c r="AB259" s="17"/>
    </row>
    <row r="260" spans="1:28" ht="30" hidden="1">
      <c r="A260" s="16" t="s">
        <v>1431</v>
      </c>
      <c r="B260" s="16" t="s">
        <v>1433</v>
      </c>
      <c r="C260" s="15" t="s">
        <v>354</v>
      </c>
      <c r="D260" s="7"/>
      <c r="E260" s="17"/>
      <c r="F260" s="28" t="s">
        <v>91</v>
      </c>
      <c r="G260" s="28" t="s">
        <v>91</v>
      </c>
      <c r="H260" s="1" t="s">
        <v>1995</v>
      </c>
      <c r="I260" s="1" t="s">
        <v>1825</v>
      </c>
      <c r="J260" s="1"/>
      <c r="K260" s="1"/>
      <c r="L260" s="36"/>
      <c r="M260" s="36"/>
      <c r="N260" s="36"/>
      <c r="O260" s="36"/>
      <c r="P260" s="36"/>
      <c r="Q260" s="36"/>
      <c r="R260" s="41"/>
      <c r="S260" s="82"/>
      <c r="T260" s="76"/>
      <c r="U260" s="120"/>
      <c r="V260" s="78">
        <v>43101</v>
      </c>
      <c r="W260" s="78">
        <v>401768</v>
      </c>
      <c r="X260" s="128"/>
      <c r="AA260" s="42"/>
      <c r="AB260" s="17"/>
    </row>
    <row r="261" spans="1:28" ht="25.5" hidden="1">
      <c r="A261" s="16" t="s">
        <v>1434</v>
      </c>
      <c r="B261" s="16" t="s">
        <v>1435</v>
      </c>
      <c r="C261" s="13" t="s">
        <v>354</v>
      </c>
      <c r="D261" s="7" t="s">
        <v>1026</v>
      </c>
      <c r="E261" s="17"/>
      <c r="F261" s="1" t="s">
        <v>502</v>
      </c>
      <c r="G261" s="1" t="s">
        <v>2205</v>
      </c>
      <c r="H261" s="1" t="s">
        <v>677</v>
      </c>
      <c r="I261" s="1" t="s">
        <v>2206</v>
      </c>
      <c r="J261" s="1" t="s">
        <v>2469</v>
      </c>
      <c r="K261" s="1" t="s">
        <v>2472</v>
      </c>
      <c r="L261" s="6" t="s">
        <v>2471</v>
      </c>
      <c r="M261" s="6"/>
      <c r="N261" s="6"/>
      <c r="O261" s="6"/>
      <c r="P261" s="6"/>
      <c r="Q261" s="6"/>
      <c r="R261" s="41">
        <f>ROUND(AA261*$Z$3,1)</f>
        <v>38.4</v>
      </c>
      <c r="S261" s="82">
        <f>ROUND(R261*0.85,1)</f>
        <v>32.6</v>
      </c>
      <c r="T261" s="76" t="s">
        <v>2053</v>
      </c>
      <c r="U261" s="120">
        <f>ROUND(R261*1.15,1)</f>
        <v>44.2</v>
      </c>
      <c r="V261" s="78">
        <v>43101</v>
      </c>
      <c r="W261" s="78">
        <v>401768</v>
      </c>
      <c r="X261" s="128"/>
      <c r="AA261" s="42">
        <v>11</v>
      </c>
      <c r="AB261" s="17"/>
    </row>
    <row r="262" spans="1:28" ht="76.5" hidden="1">
      <c r="A262" s="16" t="s">
        <v>1434</v>
      </c>
      <c r="B262" s="16" t="s">
        <v>1435</v>
      </c>
      <c r="C262" s="13" t="s">
        <v>354</v>
      </c>
      <c r="D262" s="7" t="s">
        <v>1027</v>
      </c>
      <c r="E262" s="17"/>
      <c r="F262" s="1" t="s">
        <v>503</v>
      </c>
      <c r="G262" s="1" t="s">
        <v>2207</v>
      </c>
      <c r="H262" s="1" t="s">
        <v>678</v>
      </c>
      <c r="I262" s="1" t="s">
        <v>2208</v>
      </c>
      <c r="J262" s="1" t="s">
        <v>2469</v>
      </c>
      <c r="K262" s="1" t="s">
        <v>2472</v>
      </c>
      <c r="L262" s="6" t="s">
        <v>2471</v>
      </c>
      <c r="M262" s="6"/>
      <c r="N262" s="6"/>
      <c r="O262" s="6"/>
      <c r="P262" s="6"/>
      <c r="Q262" s="6"/>
      <c r="R262" s="41">
        <f>ROUND(AA262*$Z$3,1)</f>
        <v>80.2</v>
      </c>
      <c r="S262" s="82">
        <f>ROUND(R262*0.85,1)</f>
        <v>68.2</v>
      </c>
      <c r="T262" s="76" t="s">
        <v>2053</v>
      </c>
      <c r="U262" s="120">
        <f>ROUND(R262*1.15,1)</f>
        <v>92.2</v>
      </c>
      <c r="V262" s="78">
        <v>43101</v>
      </c>
      <c r="W262" s="78">
        <v>401768</v>
      </c>
      <c r="X262" s="128"/>
      <c r="AA262" s="42">
        <v>23</v>
      </c>
      <c r="AB262" s="17"/>
    </row>
    <row r="263" spans="1:28" ht="76.5" hidden="1">
      <c r="A263" s="16" t="s">
        <v>1434</v>
      </c>
      <c r="B263" s="16" t="s">
        <v>1435</v>
      </c>
      <c r="C263" s="13" t="s">
        <v>354</v>
      </c>
      <c r="D263" s="7" t="s">
        <v>1028</v>
      </c>
      <c r="E263" s="17"/>
      <c r="F263" s="1" t="s">
        <v>504</v>
      </c>
      <c r="G263" s="1" t="s">
        <v>2209</v>
      </c>
      <c r="H263" s="1" t="s">
        <v>678</v>
      </c>
      <c r="I263" s="1" t="s">
        <v>2210</v>
      </c>
      <c r="J263" s="1" t="s">
        <v>2469</v>
      </c>
      <c r="K263" s="1" t="s">
        <v>2472</v>
      </c>
      <c r="L263" s="6" t="s">
        <v>2471</v>
      </c>
      <c r="M263" s="6"/>
      <c r="N263" s="6"/>
      <c r="O263" s="6"/>
      <c r="P263" s="6"/>
      <c r="Q263" s="6"/>
      <c r="R263" s="41">
        <f>ROUND(AA263*$Z$3,1)</f>
        <v>156.9</v>
      </c>
      <c r="S263" s="82">
        <f>ROUND(R263*0.85,1)</f>
        <v>133.4</v>
      </c>
      <c r="T263" s="76" t="s">
        <v>2053</v>
      </c>
      <c r="U263" s="120">
        <f>ROUND(R263*1.15,1)</f>
        <v>180.4</v>
      </c>
      <c r="V263" s="78">
        <v>43101</v>
      </c>
      <c r="W263" s="78">
        <v>401768</v>
      </c>
      <c r="X263" s="128"/>
      <c r="AA263" s="42">
        <v>45</v>
      </c>
      <c r="AB263" s="17"/>
    </row>
    <row r="264" spans="1:28" ht="30" hidden="1">
      <c r="A264" s="16" t="s">
        <v>1431</v>
      </c>
      <c r="B264" s="16" t="s">
        <v>1433</v>
      </c>
      <c r="C264" s="15" t="s">
        <v>355</v>
      </c>
      <c r="D264" s="7"/>
      <c r="E264" s="17"/>
      <c r="F264" s="28" t="s">
        <v>92</v>
      </c>
      <c r="G264" s="28" t="s">
        <v>1826</v>
      </c>
      <c r="H264" s="1" t="s">
        <v>2024</v>
      </c>
      <c r="I264" s="1" t="s">
        <v>1963</v>
      </c>
      <c r="J264" s="1"/>
      <c r="K264" s="1"/>
      <c r="L264" s="6"/>
      <c r="M264" s="6"/>
      <c r="N264" s="6"/>
      <c r="O264" s="6"/>
      <c r="P264" s="6"/>
      <c r="Q264" s="6"/>
      <c r="R264" s="41"/>
      <c r="S264" s="82"/>
      <c r="T264" s="76"/>
      <c r="U264" s="120"/>
      <c r="V264" s="78">
        <v>43101</v>
      </c>
      <c r="W264" s="78">
        <v>401768</v>
      </c>
      <c r="X264" s="128"/>
      <c r="AA264" s="42"/>
      <c r="AB264" s="17"/>
    </row>
    <row r="265" spans="1:28" ht="25.5" hidden="1">
      <c r="A265" s="16" t="s">
        <v>1434</v>
      </c>
      <c r="B265" s="16" t="s">
        <v>1435</v>
      </c>
      <c r="C265" s="13" t="s">
        <v>355</v>
      </c>
      <c r="D265" s="7" t="s">
        <v>1029</v>
      </c>
      <c r="E265" s="17"/>
      <c r="F265" s="1" t="s">
        <v>93</v>
      </c>
      <c r="G265" s="1" t="s">
        <v>1827</v>
      </c>
      <c r="H265" s="1" t="s">
        <v>1996</v>
      </c>
      <c r="I265" s="1" t="s">
        <v>1758</v>
      </c>
      <c r="J265" s="1" t="s">
        <v>2469</v>
      </c>
      <c r="K265" s="1" t="s">
        <v>2472</v>
      </c>
      <c r="L265" s="6" t="s">
        <v>2471</v>
      </c>
      <c r="M265" s="65"/>
      <c r="N265" s="65"/>
      <c r="O265" s="65"/>
      <c r="P265" s="65"/>
      <c r="Q265" s="65"/>
      <c r="R265" s="41">
        <f t="shared" ref="R265:R279" si="45">ROUND(AA265*$Z$3,1)</f>
        <v>118.5</v>
      </c>
      <c r="S265" s="82">
        <f t="shared" ref="S265:S279" si="46">ROUND(R265*0.85,1)</f>
        <v>100.7</v>
      </c>
      <c r="T265" s="76" t="s">
        <v>2053</v>
      </c>
      <c r="U265" s="120">
        <f t="shared" ref="U265:U279" si="47">ROUND(R265*1.15,1)</f>
        <v>136.30000000000001</v>
      </c>
      <c r="V265" s="78">
        <v>43101</v>
      </c>
      <c r="W265" s="78">
        <v>401768</v>
      </c>
      <c r="X265" s="128"/>
      <c r="AA265" s="42">
        <v>34</v>
      </c>
      <c r="AB265" s="17"/>
    </row>
    <row r="266" spans="1:28" ht="38.25" hidden="1">
      <c r="A266" s="16" t="s">
        <v>1434</v>
      </c>
      <c r="B266" s="16" t="s">
        <v>1435</v>
      </c>
      <c r="C266" s="13" t="s">
        <v>355</v>
      </c>
      <c r="D266" s="7" t="s">
        <v>1030</v>
      </c>
      <c r="E266" s="17"/>
      <c r="F266" s="1" t="s">
        <v>1402</v>
      </c>
      <c r="G266" s="1" t="s">
        <v>1927</v>
      </c>
      <c r="H266" s="1" t="s">
        <v>1997</v>
      </c>
      <c r="I266" s="1" t="s">
        <v>1823</v>
      </c>
      <c r="J266" s="1" t="s">
        <v>2469</v>
      </c>
      <c r="K266" s="1" t="s">
        <v>2472</v>
      </c>
      <c r="L266" s="6" t="s">
        <v>2471</v>
      </c>
      <c r="M266" s="65"/>
      <c r="N266" s="65"/>
      <c r="O266" s="65"/>
      <c r="P266" s="65"/>
      <c r="Q266" s="65"/>
      <c r="R266" s="41">
        <f t="shared" si="45"/>
        <v>156.9</v>
      </c>
      <c r="S266" s="82">
        <f t="shared" si="46"/>
        <v>133.4</v>
      </c>
      <c r="T266" s="76" t="s">
        <v>2053</v>
      </c>
      <c r="U266" s="120">
        <f t="shared" si="47"/>
        <v>180.4</v>
      </c>
      <c r="V266" s="78">
        <v>43101</v>
      </c>
      <c r="W266" s="78">
        <v>401768</v>
      </c>
      <c r="X266" s="128"/>
      <c r="AA266" s="42">
        <v>45</v>
      </c>
      <c r="AB266" s="17"/>
    </row>
    <row r="267" spans="1:28" ht="63.75" hidden="1">
      <c r="A267" s="16" t="s">
        <v>1434</v>
      </c>
      <c r="B267" s="16" t="s">
        <v>1435</v>
      </c>
      <c r="C267" s="13" t="s">
        <v>355</v>
      </c>
      <c r="D267" s="7" t="s">
        <v>1031</v>
      </c>
      <c r="E267" s="17"/>
      <c r="F267" s="1" t="s">
        <v>1403</v>
      </c>
      <c r="G267" s="1" t="s">
        <v>1928</v>
      </c>
      <c r="H267" s="1" t="s">
        <v>1998</v>
      </c>
      <c r="I267" s="1" t="s">
        <v>1828</v>
      </c>
      <c r="J267" s="1" t="s">
        <v>2469</v>
      </c>
      <c r="K267" s="1" t="s">
        <v>2472</v>
      </c>
      <c r="L267" s="6" t="s">
        <v>2471</v>
      </c>
      <c r="M267" s="65"/>
      <c r="N267" s="65"/>
      <c r="O267" s="65"/>
      <c r="P267" s="65"/>
      <c r="Q267" s="65"/>
      <c r="R267" s="41">
        <f t="shared" si="45"/>
        <v>139.5</v>
      </c>
      <c r="S267" s="82">
        <f t="shared" si="46"/>
        <v>118.6</v>
      </c>
      <c r="T267" s="76" t="s">
        <v>2053</v>
      </c>
      <c r="U267" s="120">
        <f t="shared" si="47"/>
        <v>160.4</v>
      </c>
      <c r="V267" s="78">
        <v>43101</v>
      </c>
      <c r="W267" s="78">
        <v>401768</v>
      </c>
      <c r="X267" s="128"/>
      <c r="AA267" s="42">
        <v>40</v>
      </c>
      <c r="AB267" s="17"/>
    </row>
    <row r="268" spans="1:28" ht="63.75" hidden="1">
      <c r="A268" s="16" t="s">
        <v>1434</v>
      </c>
      <c r="B268" s="16" t="s">
        <v>1435</v>
      </c>
      <c r="C268" s="13" t="s">
        <v>355</v>
      </c>
      <c r="D268" s="7" t="s">
        <v>1032</v>
      </c>
      <c r="E268" s="17"/>
      <c r="F268" s="1" t="s">
        <v>1404</v>
      </c>
      <c r="G268" s="1" t="s">
        <v>1929</v>
      </c>
      <c r="H268" s="1" t="s">
        <v>1998</v>
      </c>
      <c r="I268" s="1" t="s">
        <v>1828</v>
      </c>
      <c r="J268" s="1" t="s">
        <v>2469</v>
      </c>
      <c r="K268" s="1" t="s">
        <v>2472</v>
      </c>
      <c r="L268" s="6" t="s">
        <v>2471</v>
      </c>
      <c r="M268" s="65"/>
      <c r="N268" s="65"/>
      <c r="O268" s="65"/>
      <c r="P268" s="65"/>
      <c r="Q268" s="65"/>
      <c r="R268" s="41">
        <f t="shared" si="45"/>
        <v>139.5</v>
      </c>
      <c r="S268" s="82">
        <f t="shared" si="46"/>
        <v>118.6</v>
      </c>
      <c r="T268" s="76" t="s">
        <v>2053</v>
      </c>
      <c r="U268" s="120">
        <f t="shared" si="47"/>
        <v>160.4</v>
      </c>
      <c r="V268" s="78">
        <v>43101</v>
      </c>
      <c r="W268" s="78">
        <v>401768</v>
      </c>
      <c r="X268" s="128"/>
      <c r="AA268" s="42">
        <v>40</v>
      </c>
      <c r="AB268" s="17"/>
    </row>
    <row r="269" spans="1:28" ht="25.5" hidden="1">
      <c r="A269" s="16" t="s">
        <v>1434</v>
      </c>
      <c r="B269" s="16" t="s">
        <v>1435</v>
      </c>
      <c r="C269" s="13" t="s">
        <v>355</v>
      </c>
      <c r="D269" s="7" t="s">
        <v>1033</v>
      </c>
      <c r="E269" s="17"/>
      <c r="F269" s="26" t="s">
        <v>2036</v>
      </c>
      <c r="G269" s="26" t="s">
        <v>2466</v>
      </c>
      <c r="H269" s="1"/>
      <c r="I269" s="1"/>
      <c r="J269" s="1" t="s">
        <v>2469</v>
      </c>
      <c r="K269" s="1" t="s">
        <v>2472</v>
      </c>
      <c r="L269" s="6" t="s">
        <v>2471</v>
      </c>
      <c r="M269" s="9"/>
      <c r="N269" s="9"/>
      <c r="O269" s="9"/>
      <c r="P269" s="9"/>
      <c r="Q269" s="9"/>
      <c r="R269" s="41">
        <f t="shared" si="45"/>
        <v>19.2</v>
      </c>
      <c r="S269" s="82">
        <f t="shared" si="46"/>
        <v>16.3</v>
      </c>
      <c r="T269" s="76" t="s">
        <v>2053</v>
      </c>
      <c r="U269" s="120">
        <f t="shared" si="47"/>
        <v>22.1</v>
      </c>
      <c r="V269" s="78">
        <v>43101</v>
      </c>
      <c r="W269" s="78">
        <v>401768</v>
      </c>
      <c r="X269" s="128"/>
      <c r="AA269" s="42">
        <v>5.5</v>
      </c>
      <c r="AB269" s="17"/>
    </row>
    <row r="270" spans="1:28" ht="25.5" hidden="1">
      <c r="A270" s="16" t="s">
        <v>1434</v>
      </c>
      <c r="B270" s="16" t="s">
        <v>1435</v>
      </c>
      <c r="C270" s="13" t="s">
        <v>355</v>
      </c>
      <c r="D270" s="7" t="s">
        <v>1034</v>
      </c>
      <c r="E270" s="17"/>
      <c r="F270" s="1" t="s">
        <v>305</v>
      </c>
      <c r="G270" s="1" t="s">
        <v>2211</v>
      </c>
      <c r="H270" s="1"/>
      <c r="I270" s="1"/>
      <c r="J270" s="1" t="s">
        <v>2469</v>
      </c>
      <c r="K270" s="1" t="s">
        <v>2472</v>
      </c>
      <c r="L270" s="6" t="s">
        <v>2471</v>
      </c>
      <c r="M270" s="6"/>
      <c r="N270" s="6"/>
      <c r="O270" s="6"/>
      <c r="P270" s="6"/>
      <c r="Q270" s="6"/>
      <c r="R270" s="41">
        <f t="shared" si="45"/>
        <v>156.9</v>
      </c>
      <c r="S270" s="82">
        <f t="shared" si="46"/>
        <v>133.4</v>
      </c>
      <c r="T270" s="76" t="s">
        <v>2053</v>
      </c>
      <c r="U270" s="120">
        <f t="shared" si="47"/>
        <v>180.4</v>
      </c>
      <c r="V270" s="78">
        <v>43101</v>
      </c>
      <c r="W270" s="78">
        <v>401768</v>
      </c>
      <c r="X270" s="128"/>
      <c r="AA270" s="42">
        <v>45</v>
      </c>
      <c r="AB270" s="17"/>
    </row>
    <row r="271" spans="1:28" ht="38.25" hidden="1">
      <c r="A271" s="16" t="s">
        <v>1434</v>
      </c>
      <c r="B271" s="16" t="s">
        <v>1435</v>
      </c>
      <c r="C271" s="13" t="s">
        <v>355</v>
      </c>
      <c r="D271" s="7" t="s">
        <v>1035</v>
      </c>
      <c r="E271" s="17"/>
      <c r="F271" s="1" t="s">
        <v>94</v>
      </c>
      <c r="G271" s="1" t="s">
        <v>1650</v>
      </c>
      <c r="H271" s="1"/>
      <c r="I271" s="1"/>
      <c r="J271" s="1" t="s">
        <v>2469</v>
      </c>
      <c r="K271" s="1" t="s">
        <v>2472</v>
      </c>
      <c r="L271" s="6" t="s">
        <v>2471</v>
      </c>
      <c r="M271" s="65"/>
      <c r="N271" s="65"/>
      <c r="O271" s="65"/>
      <c r="P271" s="65"/>
      <c r="Q271" s="65"/>
      <c r="R271" s="41">
        <f t="shared" si="45"/>
        <v>149.9</v>
      </c>
      <c r="S271" s="82">
        <f t="shared" si="46"/>
        <v>127.4</v>
      </c>
      <c r="T271" s="76" t="s">
        <v>2053</v>
      </c>
      <c r="U271" s="120">
        <f t="shared" si="47"/>
        <v>172.4</v>
      </c>
      <c r="V271" s="78">
        <v>43101</v>
      </c>
      <c r="W271" s="78">
        <v>401768</v>
      </c>
      <c r="X271" s="128"/>
      <c r="AA271" s="42">
        <v>43</v>
      </c>
      <c r="AB271" s="17"/>
    </row>
    <row r="272" spans="1:28" ht="38.25" hidden="1">
      <c r="A272" s="16" t="s">
        <v>1434</v>
      </c>
      <c r="B272" s="16" t="s">
        <v>1435</v>
      </c>
      <c r="C272" s="13" t="s">
        <v>355</v>
      </c>
      <c r="D272" s="7" t="s">
        <v>1036</v>
      </c>
      <c r="E272" s="17"/>
      <c r="F272" s="1" t="s">
        <v>95</v>
      </c>
      <c r="G272" s="1" t="s">
        <v>1651</v>
      </c>
      <c r="H272" s="25" t="s">
        <v>19</v>
      </c>
      <c r="I272" s="32" t="s">
        <v>1526</v>
      </c>
      <c r="J272" s="1" t="s">
        <v>2469</v>
      </c>
      <c r="K272" s="1" t="s">
        <v>2472</v>
      </c>
      <c r="L272" s="6" t="s">
        <v>2471</v>
      </c>
      <c r="M272" s="6"/>
      <c r="N272" s="6"/>
      <c r="O272" s="6"/>
      <c r="P272" s="6"/>
      <c r="Q272" s="6"/>
      <c r="R272" s="41">
        <f t="shared" si="45"/>
        <v>352.1</v>
      </c>
      <c r="S272" s="82">
        <f t="shared" si="46"/>
        <v>299.3</v>
      </c>
      <c r="T272" s="76" t="s">
        <v>2053</v>
      </c>
      <c r="U272" s="120">
        <f t="shared" si="47"/>
        <v>404.9</v>
      </c>
      <c r="V272" s="78">
        <v>43101</v>
      </c>
      <c r="W272" s="78">
        <v>401768</v>
      </c>
      <c r="X272" s="128"/>
      <c r="AA272" s="42">
        <v>101</v>
      </c>
      <c r="AB272" s="17"/>
    </row>
    <row r="273" spans="1:28" ht="25.5" hidden="1">
      <c r="A273" s="16" t="s">
        <v>1434</v>
      </c>
      <c r="B273" s="16" t="s">
        <v>1435</v>
      </c>
      <c r="C273" s="13" t="s">
        <v>355</v>
      </c>
      <c r="D273" s="7" t="s">
        <v>1037</v>
      </c>
      <c r="E273" s="17"/>
      <c r="F273" s="1" t="s">
        <v>505</v>
      </c>
      <c r="G273" s="1" t="s">
        <v>2212</v>
      </c>
      <c r="H273" s="1"/>
      <c r="I273" s="1"/>
      <c r="J273" s="1" t="s">
        <v>2469</v>
      </c>
      <c r="K273" s="1" t="s">
        <v>2472</v>
      </c>
      <c r="L273" s="6" t="s">
        <v>2471</v>
      </c>
      <c r="M273" s="6"/>
      <c r="N273" s="6"/>
      <c r="O273" s="6"/>
      <c r="P273" s="6"/>
      <c r="Q273" s="6"/>
      <c r="R273" s="41">
        <f t="shared" si="45"/>
        <v>237.1</v>
      </c>
      <c r="S273" s="82">
        <f t="shared" si="46"/>
        <v>201.5</v>
      </c>
      <c r="T273" s="76" t="s">
        <v>2053</v>
      </c>
      <c r="U273" s="120">
        <f t="shared" si="47"/>
        <v>272.7</v>
      </c>
      <c r="V273" s="78">
        <v>43101</v>
      </c>
      <c r="W273" s="78">
        <v>401768</v>
      </c>
      <c r="X273" s="128"/>
      <c r="AA273" s="42">
        <v>68</v>
      </c>
      <c r="AB273" s="17"/>
    </row>
    <row r="274" spans="1:28" ht="25.5" hidden="1">
      <c r="A274" s="16" t="s">
        <v>1434</v>
      </c>
      <c r="B274" s="16" t="s">
        <v>1435</v>
      </c>
      <c r="C274" s="13" t="s">
        <v>355</v>
      </c>
      <c r="D274" s="7" t="s">
        <v>1038</v>
      </c>
      <c r="E274" s="17"/>
      <c r="F274" s="1" t="s">
        <v>506</v>
      </c>
      <c r="G274" s="1" t="s">
        <v>2213</v>
      </c>
      <c r="H274" s="1"/>
      <c r="I274" s="1"/>
      <c r="J274" s="1" t="s">
        <v>2469</v>
      </c>
      <c r="K274" s="1" t="s">
        <v>2472</v>
      </c>
      <c r="L274" s="6" t="s">
        <v>2471</v>
      </c>
      <c r="M274" s="6"/>
      <c r="N274" s="6"/>
      <c r="O274" s="6"/>
      <c r="P274" s="6"/>
      <c r="Q274" s="6"/>
      <c r="R274" s="41">
        <f t="shared" si="45"/>
        <v>118.5</v>
      </c>
      <c r="S274" s="82">
        <f t="shared" si="46"/>
        <v>100.7</v>
      </c>
      <c r="T274" s="76" t="s">
        <v>2053</v>
      </c>
      <c r="U274" s="120">
        <f t="shared" si="47"/>
        <v>136.30000000000001</v>
      </c>
      <c r="V274" s="78">
        <v>43101</v>
      </c>
      <c r="W274" s="78">
        <v>401768</v>
      </c>
      <c r="X274" s="128"/>
      <c r="AA274" s="42">
        <v>34</v>
      </c>
      <c r="AB274" s="17"/>
    </row>
    <row r="275" spans="1:28" ht="25.5" hidden="1">
      <c r="A275" s="16" t="s">
        <v>1434</v>
      </c>
      <c r="B275" s="16" t="s">
        <v>1435</v>
      </c>
      <c r="C275" s="13" t="s">
        <v>355</v>
      </c>
      <c r="D275" s="7" t="s">
        <v>1039</v>
      </c>
      <c r="E275" s="17"/>
      <c r="F275" s="1" t="s">
        <v>507</v>
      </c>
      <c r="G275" s="1" t="s">
        <v>2214</v>
      </c>
      <c r="H275" s="1"/>
      <c r="I275" s="1"/>
      <c r="J275" s="1" t="s">
        <v>2469</v>
      </c>
      <c r="K275" s="1" t="s">
        <v>2472</v>
      </c>
      <c r="L275" s="6" t="s">
        <v>2471</v>
      </c>
      <c r="M275" s="6"/>
      <c r="N275" s="6"/>
      <c r="O275" s="6"/>
      <c r="P275" s="6"/>
      <c r="Q275" s="6"/>
      <c r="R275" s="41">
        <f t="shared" si="45"/>
        <v>195.2</v>
      </c>
      <c r="S275" s="82">
        <f t="shared" si="46"/>
        <v>165.9</v>
      </c>
      <c r="T275" s="76" t="s">
        <v>2053</v>
      </c>
      <c r="U275" s="120">
        <f t="shared" si="47"/>
        <v>224.5</v>
      </c>
      <c r="V275" s="78">
        <v>43101</v>
      </c>
      <c r="W275" s="78">
        <v>401768</v>
      </c>
      <c r="X275" s="128"/>
      <c r="AA275" s="42">
        <v>56</v>
      </c>
      <c r="AB275" s="17"/>
    </row>
    <row r="276" spans="1:28" ht="38.25" hidden="1">
      <c r="A276" s="16" t="s">
        <v>1434</v>
      </c>
      <c r="B276" s="16" t="s">
        <v>1435</v>
      </c>
      <c r="C276" s="13" t="s">
        <v>355</v>
      </c>
      <c r="D276" s="7" t="s">
        <v>1040</v>
      </c>
      <c r="E276" s="17"/>
      <c r="F276" s="1" t="s">
        <v>96</v>
      </c>
      <c r="G276" s="1" t="s">
        <v>2215</v>
      </c>
      <c r="H276" s="1"/>
      <c r="I276" s="1"/>
      <c r="J276" s="1" t="s">
        <v>2469</v>
      </c>
      <c r="K276" s="1" t="s">
        <v>2472</v>
      </c>
      <c r="L276" s="6" t="s">
        <v>2471</v>
      </c>
      <c r="M276" s="65"/>
      <c r="N276" s="65"/>
      <c r="O276" s="65"/>
      <c r="P276" s="65"/>
      <c r="Q276" s="65"/>
      <c r="R276" s="41">
        <f t="shared" si="45"/>
        <v>19.2</v>
      </c>
      <c r="S276" s="82">
        <f t="shared" si="46"/>
        <v>16.3</v>
      </c>
      <c r="T276" s="76" t="s">
        <v>2053</v>
      </c>
      <c r="U276" s="120">
        <f t="shared" si="47"/>
        <v>22.1</v>
      </c>
      <c r="V276" s="78">
        <v>43101</v>
      </c>
      <c r="W276" s="78">
        <v>401768</v>
      </c>
      <c r="X276" s="128"/>
      <c r="AA276" s="42">
        <v>5.5</v>
      </c>
      <c r="AB276" s="17"/>
    </row>
    <row r="277" spans="1:28" ht="38.25" hidden="1">
      <c r="A277" s="16" t="s">
        <v>1434</v>
      </c>
      <c r="B277" s="16" t="s">
        <v>1435</v>
      </c>
      <c r="C277" s="13" t="s">
        <v>355</v>
      </c>
      <c r="D277" s="7" t="s">
        <v>1041</v>
      </c>
      <c r="E277" s="17"/>
      <c r="F277" s="1" t="s">
        <v>1405</v>
      </c>
      <c r="G277" s="1" t="s">
        <v>1830</v>
      </c>
      <c r="H277" s="1" t="s">
        <v>679</v>
      </c>
      <c r="I277" s="1" t="s">
        <v>2216</v>
      </c>
      <c r="J277" s="1" t="s">
        <v>2469</v>
      </c>
      <c r="K277" s="1" t="s">
        <v>2472</v>
      </c>
      <c r="L277" s="6" t="s">
        <v>2471</v>
      </c>
      <c r="M277" s="6"/>
      <c r="N277" s="6"/>
      <c r="O277" s="6"/>
      <c r="P277" s="6"/>
      <c r="Q277" s="6"/>
      <c r="R277" s="41">
        <f t="shared" si="45"/>
        <v>156.9</v>
      </c>
      <c r="S277" s="82">
        <f t="shared" si="46"/>
        <v>133.4</v>
      </c>
      <c r="T277" s="76" t="s">
        <v>2053</v>
      </c>
      <c r="U277" s="120">
        <f t="shared" si="47"/>
        <v>180.4</v>
      </c>
      <c r="V277" s="78">
        <v>43101</v>
      </c>
      <c r="W277" s="78">
        <v>401768</v>
      </c>
      <c r="X277" s="128"/>
      <c r="AA277" s="42">
        <v>45</v>
      </c>
      <c r="AB277" s="17"/>
    </row>
    <row r="278" spans="1:28" ht="51" hidden="1">
      <c r="A278" s="16" t="s">
        <v>1434</v>
      </c>
      <c r="B278" s="16" t="s">
        <v>1435</v>
      </c>
      <c r="C278" s="13" t="s">
        <v>355</v>
      </c>
      <c r="D278" s="7" t="s">
        <v>1042</v>
      </c>
      <c r="E278" s="17"/>
      <c r="F278" s="1" t="s">
        <v>97</v>
      </c>
      <c r="G278" s="1" t="s">
        <v>2217</v>
      </c>
      <c r="H278" s="1"/>
      <c r="I278" s="1"/>
      <c r="J278" s="1" t="s">
        <v>2469</v>
      </c>
      <c r="K278" s="1" t="s">
        <v>2472</v>
      </c>
      <c r="L278" s="6" t="s">
        <v>2471</v>
      </c>
      <c r="M278" s="6"/>
      <c r="N278" s="6"/>
      <c r="O278" s="6"/>
      <c r="P278" s="6"/>
      <c r="Q278" s="6"/>
      <c r="R278" s="41">
        <f t="shared" si="45"/>
        <v>125.5</v>
      </c>
      <c r="S278" s="82">
        <f t="shared" si="46"/>
        <v>106.7</v>
      </c>
      <c r="T278" s="76" t="s">
        <v>2053</v>
      </c>
      <c r="U278" s="120">
        <f t="shared" si="47"/>
        <v>144.30000000000001</v>
      </c>
      <c r="V278" s="78">
        <v>43101</v>
      </c>
      <c r="W278" s="78">
        <v>401768</v>
      </c>
      <c r="X278" s="128"/>
      <c r="AA278" s="42">
        <v>36</v>
      </c>
      <c r="AB278" s="17"/>
    </row>
    <row r="279" spans="1:28" ht="38.25">
      <c r="A279" s="16" t="s">
        <v>1434</v>
      </c>
      <c r="B279" s="16" t="s">
        <v>1435</v>
      </c>
      <c r="C279" s="13" t="s">
        <v>355</v>
      </c>
      <c r="D279" s="7" t="s">
        <v>1043</v>
      </c>
      <c r="E279" s="131" t="s">
        <v>754</v>
      </c>
      <c r="F279" s="1" t="s">
        <v>508</v>
      </c>
      <c r="G279" s="1" t="s">
        <v>1829</v>
      </c>
      <c r="H279" s="1" t="s">
        <v>2549</v>
      </c>
      <c r="I279" s="1" t="s">
        <v>1950</v>
      </c>
      <c r="J279" s="1" t="s">
        <v>2469</v>
      </c>
      <c r="K279" s="1" t="s">
        <v>2472</v>
      </c>
      <c r="L279" s="6" t="s">
        <v>2471</v>
      </c>
      <c r="M279" s="6"/>
      <c r="N279" s="6"/>
      <c r="O279" s="6"/>
      <c r="P279" s="6"/>
      <c r="Q279" s="6"/>
      <c r="R279" s="41">
        <f t="shared" si="45"/>
        <v>146.4</v>
      </c>
      <c r="S279" s="82">
        <f t="shared" si="46"/>
        <v>124.4</v>
      </c>
      <c r="T279" s="76" t="s">
        <v>2053</v>
      </c>
      <c r="U279" s="120">
        <f t="shared" si="47"/>
        <v>168.4</v>
      </c>
      <c r="V279" s="78">
        <v>43101</v>
      </c>
      <c r="W279" s="78">
        <v>401768</v>
      </c>
      <c r="X279" s="128"/>
      <c r="AA279" s="42">
        <v>42</v>
      </c>
      <c r="AB279" s="17" t="s">
        <v>754</v>
      </c>
    </row>
    <row r="280" spans="1:28" ht="30" hidden="1">
      <c r="A280" s="16" t="s">
        <v>1431</v>
      </c>
      <c r="B280" s="16" t="s">
        <v>1433</v>
      </c>
      <c r="C280" s="15" t="s">
        <v>356</v>
      </c>
      <c r="D280" s="7"/>
      <c r="E280" s="17"/>
      <c r="F280" s="28" t="s">
        <v>98</v>
      </c>
      <c r="G280" s="28" t="s">
        <v>1831</v>
      </c>
      <c r="H280" s="25"/>
      <c r="I280" s="32"/>
      <c r="J280" s="32"/>
      <c r="K280" s="32"/>
      <c r="L280" s="6"/>
      <c r="M280" s="6"/>
      <c r="N280" s="6"/>
      <c r="O280" s="6"/>
      <c r="P280" s="6"/>
      <c r="Q280" s="6"/>
      <c r="R280" s="41"/>
      <c r="S280" s="82"/>
      <c r="T280" s="76"/>
      <c r="U280" s="120"/>
      <c r="V280" s="78">
        <v>43101</v>
      </c>
      <c r="W280" s="78">
        <v>401768</v>
      </c>
      <c r="X280" s="128"/>
      <c r="AA280" s="42"/>
      <c r="AB280" s="17"/>
    </row>
    <row r="281" spans="1:28" ht="38.25" hidden="1">
      <c r="A281" s="16" t="s">
        <v>1434</v>
      </c>
      <c r="B281" s="16" t="s">
        <v>1435</v>
      </c>
      <c r="C281" s="13" t="s">
        <v>356</v>
      </c>
      <c r="D281" s="7" t="s">
        <v>1044</v>
      </c>
      <c r="E281" s="17"/>
      <c r="F281" s="25" t="s">
        <v>99</v>
      </c>
      <c r="G281" s="32" t="s">
        <v>1951</v>
      </c>
      <c r="H281" s="25" t="s">
        <v>100</v>
      </c>
      <c r="I281" s="32" t="s">
        <v>2218</v>
      </c>
      <c r="J281" s="1" t="s">
        <v>2469</v>
      </c>
      <c r="K281" s="1" t="s">
        <v>2472</v>
      </c>
      <c r="L281" s="6" t="s">
        <v>2471</v>
      </c>
      <c r="M281" s="9"/>
      <c r="N281" s="9"/>
      <c r="O281" s="9"/>
      <c r="P281" s="9"/>
      <c r="Q281" s="9"/>
      <c r="R281" s="41">
        <f t="shared" ref="R281:R288" si="48">ROUND(AA281*$Z$3,1)</f>
        <v>41.8</v>
      </c>
      <c r="S281" s="82">
        <f t="shared" ref="S281:S288" si="49">ROUND(R281*0.85,1)</f>
        <v>35.5</v>
      </c>
      <c r="T281" s="76" t="s">
        <v>2053</v>
      </c>
      <c r="U281" s="120">
        <f t="shared" ref="U281:U288" si="50">ROUND(R281*1.15,1)</f>
        <v>48.1</v>
      </c>
      <c r="V281" s="78">
        <v>43101</v>
      </c>
      <c r="W281" s="78">
        <v>401768</v>
      </c>
      <c r="X281" s="128"/>
      <c r="AA281" s="42">
        <v>12</v>
      </c>
      <c r="AB281" s="17"/>
    </row>
    <row r="282" spans="1:28" ht="38.25" hidden="1">
      <c r="A282" s="16" t="s">
        <v>1434</v>
      </c>
      <c r="B282" s="16" t="s">
        <v>1435</v>
      </c>
      <c r="C282" s="13" t="s">
        <v>356</v>
      </c>
      <c r="D282" s="7" t="s">
        <v>1045</v>
      </c>
      <c r="E282" s="17"/>
      <c r="F282" s="25" t="s">
        <v>101</v>
      </c>
      <c r="G282" s="2" t="s">
        <v>1839</v>
      </c>
      <c r="H282" s="25" t="s">
        <v>292</v>
      </c>
      <c r="I282" s="32" t="s">
        <v>2219</v>
      </c>
      <c r="J282" s="1" t="s">
        <v>2469</v>
      </c>
      <c r="K282" s="1" t="s">
        <v>2472</v>
      </c>
      <c r="L282" s="6" t="s">
        <v>2471</v>
      </c>
      <c r="M282" s="8"/>
      <c r="N282" s="8"/>
      <c r="O282" s="8"/>
      <c r="P282" s="8"/>
      <c r="Q282" s="8"/>
      <c r="R282" s="41">
        <f t="shared" si="48"/>
        <v>62.8</v>
      </c>
      <c r="S282" s="82">
        <f t="shared" si="49"/>
        <v>53.4</v>
      </c>
      <c r="T282" s="76" t="s">
        <v>2053</v>
      </c>
      <c r="U282" s="120">
        <f t="shared" si="50"/>
        <v>72.2</v>
      </c>
      <c r="V282" s="78">
        <v>43101</v>
      </c>
      <c r="W282" s="78">
        <v>401768</v>
      </c>
      <c r="X282" s="128"/>
      <c r="AA282" s="42">
        <v>18</v>
      </c>
      <c r="AB282" s="17"/>
    </row>
    <row r="283" spans="1:28" ht="76.5" hidden="1">
      <c r="A283" s="16" t="s">
        <v>1434</v>
      </c>
      <c r="B283" s="16" t="s">
        <v>1435</v>
      </c>
      <c r="C283" s="13" t="s">
        <v>356</v>
      </c>
      <c r="D283" s="7" t="s">
        <v>1046</v>
      </c>
      <c r="E283" s="17"/>
      <c r="F283" s="25" t="s">
        <v>102</v>
      </c>
      <c r="G283" s="32" t="s">
        <v>2220</v>
      </c>
      <c r="H283" s="25" t="s">
        <v>2556</v>
      </c>
      <c r="I283" s="117" t="s">
        <v>2624</v>
      </c>
      <c r="J283" s="122" t="s">
        <v>2469</v>
      </c>
      <c r="K283" s="122" t="s">
        <v>2472</v>
      </c>
      <c r="L283" s="6" t="s">
        <v>2471</v>
      </c>
      <c r="M283" s="67">
        <v>1</v>
      </c>
      <c r="N283" s="65" t="s">
        <v>2441</v>
      </c>
      <c r="O283" s="5" t="s">
        <v>2482</v>
      </c>
      <c r="P283" s="5" t="s">
        <v>2484</v>
      </c>
      <c r="Q283" s="5"/>
      <c r="R283" s="41">
        <f t="shared" si="48"/>
        <v>97.6</v>
      </c>
      <c r="S283" s="82">
        <f t="shared" si="49"/>
        <v>83</v>
      </c>
      <c r="T283" s="76" t="s">
        <v>2053</v>
      </c>
      <c r="U283" s="120">
        <f t="shared" si="50"/>
        <v>112.2</v>
      </c>
      <c r="V283" s="78">
        <v>43101</v>
      </c>
      <c r="W283" s="78">
        <v>401768</v>
      </c>
      <c r="X283" s="128"/>
      <c r="AA283" s="42">
        <v>28</v>
      </c>
      <c r="AB283" s="17"/>
    </row>
    <row r="284" spans="1:28" ht="38.25" hidden="1">
      <c r="A284" s="16" t="s">
        <v>1434</v>
      </c>
      <c r="B284" s="16" t="s">
        <v>1435</v>
      </c>
      <c r="C284" s="13" t="s">
        <v>356</v>
      </c>
      <c r="D284" s="7" t="s">
        <v>1047</v>
      </c>
      <c r="E284" s="17"/>
      <c r="F284" s="25" t="s">
        <v>103</v>
      </c>
      <c r="G284" s="32" t="s">
        <v>1837</v>
      </c>
      <c r="H284" s="1" t="s">
        <v>633</v>
      </c>
      <c r="I284" s="1" t="s">
        <v>2221</v>
      </c>
      <c r="J284" s="1" t="s">
        <v>2469</v>
      </c>
      <c r="K284" s="1" t="s">
        <v>2472</v>
      </c>
      <c r="L284" s="6" t="s">
        <v>2471</v>
      </c>
      <c r="M284" s="9"/>
      <c r="N284" s="9"/>
      <c r="O284" s="9"/>
      <c r="P284" s="9"/>
      <c r="Q284" s="9"/>
      <c r="R284" s="41">
        <f t="shared" si="48"/>
        <v>38.4</v>
      </c>
      <c r="S284" s="82">
        <f t="shared" si="49"/>
        <v>32.6</v>
      </c>
      <c r="T284" s="76" t="s">
        <v>2053</v>
      </c>
      <c r="U284" s="120">
        <f t="shared" si="50"/>
        <v>44.2</v>
      </c>
      <c r="V284" s="78">
        <v>43101</v>
      </c>
      <c r="W284" s="78">
        <v>401768</v>
      </c>
      <c r="X284" s="128"/>
      <c r="AA284" s="42">
        <v>11</v>
      </c>
      <c r="AB284" s="17"/>
    </row>
    <row r="285" spans="1:28" ht="30" hidden="1">
      <c r="A285" s="16" t="s">
        <v>1434</v>
      </c>
      <c r="B285" s="16" t="s">
        <v>1435</v>
      </c>
      <c r="C285" s="13" t="s">
        <v>356</v>
      </c>
      <c r="D285" s="7" t="s">
        <v>1048</v>
      </c>
      <c r="E285" s="17"/>
      <c r="F285" s="25" t="s">
        <v>104</v>
      </c>
      <c r="G285" s="32" t="s">
        <v>1832</v>
      </c>
      <c r="H285" s="110" t="s">
        <v>2578</v>
      </c>
      <c r="I285" s="110" t="s">
        <v>1836</v>
      </c>
      <c r="J285" s="125" t="s">
        <v>2469</v>
      </c>
      <c r="K285" s="122" t="s">
        <v>2472</v>
      </c>
      <c r="L285" s="6" t="s">
        <v>2471</v>
      </c>
      <c r="M285" s="65">
        <v>4</v>
      </c>
      <c r="N285" s="65" t="s">
        <v>2441</v>
      </c>
      <c r="O285" s="5" t="s">
        <v>2482</v>
      </c>
      <c r="P285" s="5" t="s">
        <v>2484</v>
      </c>
      <c r="Q285" s="5"/>
      <c r="R285" s="41">
        <f t="shared" si="48"/>
        <v>13.9</v>
      </c>
      <c r="S285" s="82">
        <f t="shared" si="49"/>
        <v>11.8</v>
      </c>
      <c r="T285" s="76" t="s">
        <v>2053</v>
      </c>
      <c r="U285" s="120">
        <f t="shared" si="50"/>
        <v>16</v>
      </c>
      <c r="V285" s="78">
        <v>43101</v>
      </c>
      <c r="W285" s="78">
        <v>401768</v>
      </c>
      <c r="X285" s="128"/>
      <c r="AA285" s="42">
        <v>4</v>
      </c>
      <c r="AB285" s="17"/>
    </row>
    <row r="286" spans="1:28" hidden="1">
      <c r="A286" s="100" t="s">
        <v>1434</v>
      </c>
      <c r="B286" s="100" t="s">
        <v>1435</v>
      </c>
      <c r="C286" s="105" t="s">
        <v>356</v>
      </c>
      <c r="D286" s="101" t="s">
        <v>1049</v>
      </c>
      <c r="E286" s="17"/>
      <c r="F286" s="98" t="s">
        <v>105</v>
      </c>
      <c r="G286" s="99" t="s">
        <v>1833</v>
      </c>
      <c r="H286" s="102"/>
      <c r="I286" s="102"/>
      <c r="J286" s="1" t="s">
        <v>2469</v>
      </c>
      <c r="K286" s="1" t="s">
        <v>2472</v>
      </c>
      <c r="L286" s="6" t="s">
        <v>2471</v>
      </c>
      <c r="M286" s="6"/>
      <c r="N286" s="6"/>
      <c r="O286" s="6"/>
      <c r="P286" s="6"/>
      <c r="Q286" s="6"/>
      <c r="R286" s="41">
        <f t="shared" si="48"/>
        <v>22.7</v>
      </c>
      <c r="S286" s="82">
        <f t="shared" si="49"/>
        <v>19.3</v>
      </c>
      <c r="T286" s="76" t="s">
        <v>2053</v>
      </c>
      <c r="U286" s="120">
        <f t="shared" si="50"/>
        <v>26.1</v>
      </c>
      <c r="V286" s="78">
        <v>43101</v>
      </c>
      <c r="W286" s="78">
        <v>401768</v>
      </c>
      <c r="X286" s="128"/>
      <c r="AA286" s="42">
        <v>6.5</v>
      </c>
      <c r="AB286" s="17"/>
    </row>
    <row r="287" spans="1:28" ht="25.5" hidden="1">
      <c r="A287" s="16" t="s">
        <v>1434</v>
      </c>
      <c r="B287" s="16" t="s">
        <v>1435</v>
      </c>
      <c r="C287" s="13" t="s">
        <v>356</v>
      </c>
      <c r="D287" s="7" t="s">
        <v>1050</v>
      </c>
      <c r="E287" s="17"/>
      <c r="F287" s="25" t="s">
        <v>106</v>
      </c>
      <c r="G287" s="2" t="s">
        <v>1838</v>
      </c>
      <c r="H287" s="25" t="s">
        <v>19</v>
      </c>
      <c r="I287" s="32" t="s">
        <v>1526</v>
      </c>
      <c r="J287" s="1" t="s">
        <v>2469</v>
      </c>
      <c r="K287" s="1" t="s">
        <v>2472</v>
      </c>
      <c r="L287" s="6" t="s">
        <v>2471</v>
      </c>
      <c r="M287" s="6"/>
      <c r="N287" s="6"/>
      <c r="O287" s="6"/>
      <c r="P287" s="6"/>
      <c r="Q287" s="6"/>
      <c r="R287" s="41">
        <f t="shared" si="48"/>
        <v>118.5</v>
      </c>
      <c r="S287" s="82">
        <f t="shared" si="49"/>
        <v>100.7</v>
      </c>
      <c r="T287" s="76" t="s">
        <v>2053</v>
      </c>
      <c r="U287" s="120">
        <f t="shared" si="50"/>
        <v>136.30000000000001</v>
      </c>
      <c r="V287" s="78">
        <v>43101</v>
      </c>
      <c r="W287" s="78">
        <v>401768</v>
      </c>
      <c r="X287" s="128"/>
      <c r="AA287" s="42">
        <v>34</v>
      </c>
      <c r="AB287" s="17"/>
    </row>
    <row r="288" spans="1:28" ht="25.5" hidden="1">
      <c r="A288" s="16" t="s">
        <v>1434</v>
      </c>
      <c r="B288" s="16" t="s">
        <v>1435</v>
      </c>
      <c r="C288" s="13" t="s">
        <v>356</v>
      </c>
      <c r="D288" s="7" t="s">
        <v>1051</v>
      </c>
      <c r="E288" s="17"/>
      <c r="F288" s="25" t="s">
        <v>107</v>
      </c>
      <c r="G288" s="2" t="s">
        <v>2222</v>
      </c>
      <c r="H288" s="1"/>
      <c r="I288" s="1"/>
      <c r="J288" s="1" t="s">
        <v>2469</v>
      </c>
      <c r="K288" s="1" t="s">
        <v>2472</v>
      </c>
      <c r="L288" s="6" t="s">
        <v>2471</v>
      </c>
      <c r="M288" s="6"/>
      <c r="N288" s="6"/>
      <c r="O288" s="6"/>
      <c r="P288" s="6"/>
      <c r="Q288" s="6"/>
      <c r="R288" s="41">
        <f t="shared" si="48"/>
        <v>38.4</v>
      </c>
      <c r="S288" s="82">
        <f t="shared" si="49"/>
        <v>32.6</v>
      </c>
      <c r="T288" s="76" t="s">
        <v>2053</v>
      </c>
      <c r="U288" s="120">
        <f t="shared" si="50"/>
        <v>44.2</v>
      </c>
      <c r="V288" s="78">
        <v>43101</v>
      </c>
      <c r="W288" s="78">
        <v>401768</v>
      </c>
      <c r="X288" s="128"/>
      <c r="AA288" s="42">
        <v>11</v>
      </c>
      <c r="AB288" s="17"/>
    </row>
    <row r="289" spans="1:28" ht="30" hidden="1">
      <c r="A289" s="20" t="s">
        <v>1431</v>
      </c>
      <c r="B289" s="20" t="s">
        <v>1432</v>
      </c>
      <c r="C289" s="15" t="s">
        <v>357</v>
      </c>
      <c r="D289" s="7"/>
      <c r="E289" s="17"/>
      <c r="F289" s="28" t="s">
        <v>108</v>
      </c>
      <c r="G289" s="28" t="s">
        <v>1834</v>
      </c>
      <c r="H289" s="25"/>
      <c r="I289" s="32"/>
      <c r="J289" s="32"/>
      <c r="K289" s="32"/>
      <c r="L289" s="6"/>
      <c r="M289" s="6"/>
      <c r="N289" s="6"/>
      <c r="O289" s="6"/>
      <c r="P289" s="6"/>
      <c r="Q289" s="6"/>
      <c r="R289" s="41"/>
      <c r="S289" s="82"/>
      <c r="T289" s="76"/>
      <c r="U289" s="120"/>
      <c r="V289" s="78">
        <v>43101</v>
      </c>
      <c r="W289" s="78">
        <v>401768</v>
      </c>
      <c r="X289" s="128"/>
      <c r="AA289" s="42"/>
      <c r="AB289" s="17"/>
    </row>
    <row r="290" spans="1:28" ht="63.75" hidden="1">
      <c r="A290" s="16" t="s">
        <v>1431</v>
      </c>
      <c r="B290" s="16" t="s">
        <v>1433</v>
      </c>
      <c r="C290" s="15" t="s">
        <v>358</v>
      </c>
      <c r="D290" s="7"/>
      <c r="E290" s="17"/>
      <c r="F290" s="28" t="s">
        <v>109</v>
      </c>
      <c r="G290" s="28" t="s">
        <v>1835</v>
      </c>
      <c r="H290" s="25" t="s">
        <v>2579</v>
      </c>
      <c r="I290" s="25" t="s">
        <v>2580</v>
      </c>
      <c r="J290" s="92"/>
      <c r="K290" s="32"/>
      <c r="L290" s="6"/>
      <c r="M290" s="6"/>
      <c r="N290" s="6"/>
      <c r="O290" s="6"/>
      <c r="P290" s="6"/>
      <c r="Q290" s="6"/>
      <c r="R290" s="41"/>
      <c r="S290" s="82"/>
      <c r="T290" s="76"/>
      <c r="U290" s="120"/>
      <c r="V290" s="78">
        <v>43101</v>
      </c>
      <c r="W290" s="78">
        <v>401768</v>
      </c>
      <c r="X290" s="128"/>
      <c r="AA290" s="42"/>
      <c r="AB290" s="17"/>
    </row>
    <row r="291" spans="1:28" ht="51" hidden="1">
      <c r="A291" s="100" t="s">
        <v>1434</v>
      </c>
      <c r="B291" s="100" t="s">
        <v>1435</v>
      </c>
      <c r="C291" s="105" t="s">
        <v>358</v>
      </c>
      <c r="D291" s="101" t="s">
        <v>1052</v>
      </c>
      <c r="E291" s="17"/>
      <c r="F291" s="102" t="s">
        <v>634</v>
      </c>
      <c r="G291" s="102" t="s">
        <v>2223</v>
      </c>
      <c r="H291" s="102"/>
      <c r="I291" s="102"/>
      <c r="J291" s="1" t="s">
        <v>2469</v>
      </c>
      <c r="K291" s="1" t="s">
        <v>2472</v>
      </c>
      <c r="L291" s="6" t="s">
        <v>2471</v>
      </c>
      <c r="M291" s="6"/>
      <c r="N291" s="6"/>
      <c r="O291" s="6"/>
      <c r="P291" s="6"/>
      <c r="Q291" s="6"/>
      <c r="R291" s="41">
        <f t="shared" ref="R291:R305" si="51">ROUND(AA291*$Z$3,1)</f>
        <v>1736.3</v>
      </c>
      <c r="S291" s="82">
        <f t="shared" ref="S291:S305" si="52">ROUND(R291*0.85,1)</f>
        <v>1475.9</v>
      </c>
      <c r="T291" s="76" t="s">
        <v>2053</v>
      </c>
      <c r="U291" s="120">
        <f t="shared" ref="U291:U305" si="53">ROUND(R291*1.15,1)</f>
        <v>1996.7</v>
      </c>
      <c r="V291" s="78">
        <v>43101</v>
      </c>
      <c r="W291" s="78">
        <v>401768</v>
      </c>
      <c r="X291" s="128"/>
      <c r="AA291" s="42">
        <v>498</v>
      </c>
      <c r="AB291" s="17"/>
    </row>
    <row r="292" spans="1:28" ht="25.5" hidden="1">
      <c r="A292" s="16" t="s">
        <v>1434</v>
      </c>
      <c r="B292" s="16" t="s">
        <v>1435</v>
      </c>
      <c r="C292" s="13" t="s">
        <v>358</v>
      </c>
      <c r="D292" s="7" t="s">
        <v>1053</v>
      </c>
      <c r="E292" s="17"/>
      <c r="F292" s="1" t="s">
        <v>110</v>
      </c>
      <c r="G292" s="1" t="s">
        <v>1952</v>
      </c>
      <c r="H292" s="1" t="s">
        <v>1999</v>
      </c>
      <c r="I292" s="1" t="s">
        <v>1888</v>
      </c>
      <c r="J292" s="1" t="s">
        <v>2469</v>
      </c>
      <c r="K292" s="1" t="s">
        <v>2472</v>
      </c>
      <c r="L292" s="6" t="s">
        <v>2471</v>
      </c>
      <c r="M292" s="6"/>
      <c r="N292" s="6"/>
      <c r="O292" s="6"/>
      <c r="P292" s="6"/>
      <c r="Q292" s="6"/>
      <c r="R292" s="41">
        <f t="shared" si="51"/>
        <v>1000.6</v>
      </c>
      <c r="S292" s="82">
        <f t="shared" si="52"/>
        <v>850.5</v>
      </c>
      <c r="T292" s="76" t="s">
        <v>2053</v>
      </c>
      <c r="U292" s="120">
        <f t="shared" si="53"/>
        <v>1150.7</v>
      </c>
      <c r="V292" s="78">
        <v>43101</v>
      </c>
      <c r="W292" s="78">
        <v>401768</v>
      </c>
      <c r="X292" s="128"/>
      <c r="AA292" s="42">
        <v>287</v>
      </c>
      <c r="AB292" s="17"/>
    </row>
    <row r="293" spans="1:28" ht="38.25" hidden="1">
      <c r="A293" s="16" t="s">
        <v>1434</v>
      </c>
      <c r="B293" s="16" t="s">
        <v>1435</v>
      </c>
      <c r="C293" s="13" t="s">
        <v>358</v>
      </c>
      <c r="D293" s="7" t="s">
        <v>1054</v>
      </c>
      <c r="E293" s="17"/>
      <c r="F293" s="1" t="s">
        <v>111</v>
      </c>
      <c r="G293" s="1" t="s">
        <v>1840</v>
      </c>
      <c r="H293" s="1"/>
      <c r="I293" s="1"/>
      <c r="J293" s="1" t="s">
        <v>2469</v>
      </c>
      <c r="K293" s="1" t="s">
        <v>2472</v>
      </c>
      <c r="L293" s="6" t="s">
        <v>2471</v>
      </c>
      <c r="M293" s="6"/>
      <c r="N293" s="6"/>
      <c r="O293" s="6"/>
      <c r="P293" s="6"/>
      <c r="Q293" s="6"/>
      <c r="R293" s="41">
        <f t="shared" si="51"/>
        <v>944.9</v>
      </c>
      <c r="S293" s="82">
        <f t="shared" si="52"/>
        <v>803.2</v>
      </c>
      <c r="T293" s="76" t="s">
        <v>2053</v>
      </c>
      <c r="U293" s="120">
        <f t="shared" si="53"/>
        <v>1086.5999999999999</v>
      </c>
      <c r="V293" s="78">
        <v>43101</v>
      </c>
      <c r="W293" s="78">
        <v>401768</v>
      </c>
      <c r="X293" s="128"/>
      <c r="AA293" s="42">
        <v>271</v>
      </c>
      <c r="AB293" s="17"/>
    </row>
    <row r="294" spans="1:28" ht="38.25" hidden="1">
      <c r="A294" s="16" t="s">
        <v>1434</v>
      </c>
      <c r="B294" s="16" t="s">
        <v>1435</v>
      </c>
      <c r="C294" s="13" t="s">
        <v>358</v>
      </c>
      <c r="D294" s="7" t="s">
        <v>1055</v>
      </c>
      <c r="E294" s="17"/>
      <c r="F294" s="1" t="s">
        <v>112</v>
      </c>
      <c r="G294" s="1" t="s">
        <v>2224</v>
      </c>
      <c r="H294" s="1"/>
      <c r="I294" s="1"/>
      <c r="J294" s="1" t="s">
        <v>2469</v>
      </c>
      <c r="K294" s="1" t="s">
        <v>2472</v>
      </c>
      <c r="L294" s="6" t="s">
        <v>2471</v>
      </c>
      <c r="M294" s="6"/>
      <c r="N294" s="6"/>
      <c r="O294" s="6"/>
      <c r="P294" s="6"/>
      <c r="Q294" s="6"/>
      <c r="R294" s="41">
        <f t="shared" si="51"/>
        <v>550.9</v>
      </c>
      <c r="S294" s="82">
        <f t="shared" si="52"/>
        <v>468.3</v>
      </c>
      <c r="T294" s="76" t="s">
        <v>2053</v>
      </c>
      <c r="U294" s="120">
        <f t="shared" si="53"/>
        <v>633.5</v>
      </c>
      <c r="V294" s="78">
        <v>43101</v>
      </c>
      <c r="W294" s="78">
        <v>401768</v>
      </c>
      <c r="X294" s="128"/>
      <c r="AA294" s="42">
        <v>158</v>
      </c>
      <c r="AB294" s="17"/>
    </row>
    <row r="295" spans="1:28" ht="25.5" hidden="1">
      <c r="A295" s="16" t="s">
        <v>1434</v>
      </c>
      <c r="B295" s="16" t="s">
        <v>1435</v>
      </c>
      <c r="C295" s="13" t="s">
        <v>358</v>
      </c>
      <c r="D295" s="7" t="s">
        <v>1056</v>
      </c>
      <c r="E295" s="17"/>
      <c r="F295" s="1" t="s">
        <v>801</v>
      </c>
      <c r="G295" s="1" t="s">
        <v>1841</v>
      </c>
      <c r="H295" s="1" t="s">
        <v>802</v>
      </c>
      <c r="I295" s="1" t="s">
        <v>1842</v>
      </c>
      <c r="J295" s="1" t="s">
        <v>2469</v>
      </c>
      <c r="K295" s="1" t="s">
        <v>2472</v>
      </c>
      <c r="L295" s="6" t="s">
        <v>2471</v>
      </c>
      <c r="M295" s="6"/>
      <c r="N295" s="6"/>
      <c r="O295" s="6"/>
      <c r="P295" s="6"/>
      <c r="Q295" s="6"/>
      <c r="R295" s="41">
        <f t="shared" si="51"/>
        <v>1670.1</v>
      </c>
      <c r="S295" s="82">
        <f t="shared" si="52"/>
        <v>1419.6</v>
      </c>
      <c r="T295" s="76" t="s">
        <v>2053</v>
      </c>
      <c r="U295" s="120">
        <f t="shared" si="53"/>
        <v>1920.6</v>
      </c>
      <c r="V295" s="78">
        <v>43101</v>
      </c>
      <c r="W295" s="78">
        <v>401768</v>
      </c>
      <c r="X295" s="128"/>
      <c r="AA295" s="42">
        <v>479</v>
      </c>
      <c r="AB295" s="17"/>
    </row>
    <row r="296" spans="1:28" hidden="1">
      <c r="A296" s="16" t="s">
        <v>1434</v>
      </c>
      <c r="B296" s="16" t="s">
        <v>1435</v>
      </c>
      <c r="C296" s="13" t="s">
        <v>358</v>
      </c>
      <c r="D296" s="7" t="s">
        <v>1057</v>
      </c>
      <c r="E296" s="17"/>
      <c r="F296" s="1" t="s">
        <v>113</v>
      </c>
      <c r="G296" s="1" t="s">
        <v>1843</v>
      </c>
      <c r="H296" s="1"/>
      <c r="I296" s="1"/>
      <c r="J296" s="1" t="s">
        <v>2469</v>
      </c>
      <c r="K296" s="1" t="s">
        <v>2472</v>
      </c>
      <c r="L296" s="6" t="s">
        <v>2471</v>
      </c>
      <c r="M296" s="6"/>
      <c r="N296" s="6"/>
      <c r="O296" s="6"/>
      <c r="P296" s="6"/>
      <c r="Q296" s="6"/>
      <c r="R296" s="41">
        <f t="shared" si="51"/>
        <v>1391.1</v>
      </c>
      <c r="S296" s="82">
        <f t="shared" si="52"/>
        <v>1182.4000000000001</v>
      </c>
      <c r="T296" s="76" t="s">
        <v>2053</v>
      </c>
      <c r="U296" s="120">
        <f t="shared" si="53"/>
        <v>1599.8</v>
      </c>
      <c r="V296" s="78">
        <v>43101</v>
      </c>
      <c r="W296" s="78">
        <v>401768</v>
      </c>
      <c r="X296" s="128"/>
      <c r="AA296" s="42">
        <v>399</v>
      </c>
      <c r="AB296" s="17"/>
    </row>
    <row r="297" spans="1:28" ht="25.5" hidden="1">
      <c r="A297" s="16" t="s">
        <v>1434</v>
      </c>
      <c r="B297" s="16" t="s">
        <v>1435</v>
      </c>
      <c r="C297" s="13" t="s">
        <v>358</v>
      </c>
      <c r="D297" s="7" t="s">
        <v>1058</v>
      </c>
      <c r="E297" s="17"/>
      <c r="F297" s="1" t="s">
        <v>114</v>
      </c>
      <c r="G297" s="1" t="s">
        <v>1846</v>
      </c>
      <c r="H297" s="1" t="s">
        <v>2000</v>
      </c>
      <c r="I297" s="1" t="s">
        <v>1889</v>
      </c>
      <c r="J297" s="1" t="s">
        <v>2469</v>
      </c>
      <c r="K297" s="1" t="s">
        <v>2472</v>
      </c>
      <c r="L297" s="6" t="s">
        <v>2471</v>
      </c>
      <c r="M297" s="6"/>
      <c r="N297" s="6"/>
      <c r="O297" s="6"/>
      <c r="P297" s="6"/>
      <c r="Q297" s="6"/>
      <c r="R297" s="41">
        <f t="shared" si="51"/>
        <v>278.89999999999998</v>
      </c>
      <c r="S297" s="82">
        <f t="shared" si="52"/>
        <v>237.1</v>
      </c>
      <c r="T297" s="76" t="s">
        <v>2053</v>
      </c>
      <c r="U297" s="120">
        <f t="shared" si="53"/>
        <v>320.7</v>
      </c>
      <c r="V297" s="78">
        <v>43101</v>
      </c>
      <c r="W297" s="78">
        <v>401768</v>
      </c>
      <c r="X297" s="128"/>
      <c r="AA297" s="42">
        <v>80</v>
      </c>
      <c r="AB297" s="17"/>
    </row>
    <row r="298" spans="1:28" ht="38.25" hidden="1">
      <c r="A298" s="16" t="s">
        <v>1434</v>
      </c>
      <c r="B298" s="16" t="s">
        <v>1435</v>
      </c>
      <c r="C298" s="13" t="s">
        <v>358</v>
      </c>
      <c r="D298" s="7" t="s">
        <v>1059</v>
      </c>
      <c r="E298" s="17"/>
      <c r="F298" s="1" t="s">
        <v>115</v>
      </c>
      <c r="G298" s="1" t="s">
        <v>2225</v>
      </c>
      <c r="H298" s="27"/>
      <c r="I298" s="40"/>
      <c r="J298" s="1" t="s">
        <v>2469</v>
      </c>
      <c r="K298" s="1" t="s">
        <v>2472</v>
      </c>
      <c r="L298" s="6" t="s">
        <v>2471</v>
      </c>
      <c r="M298" s="6"/>
      <c r="N298" s="6"/>
      <c r="O298" s="6"/>
      <c r="P298" s="6"/>
      <c r="Q298" s="6"/>
      <c r="R298" s="41">
        <f t="shared" si="51"/>
        <v>1502.7</v>
      </c>
      <c r="S298" s="82">
        <f t="shared" si="52"/>
        <v>1277.3</v>
      </c>
      <c r="T298" s="76" t="s">
        <v>2053</v>
      </c>
      <c r="U298" s="120">
        <f t="shared" si="53"/>
        <v>1728.1</v>
      </c>
      <c r="V298" s="78">
        <v>43101</v>
      </c>
      <c r="W298" s="78">
        <v>401768</v>
      </c>
      <c r="X298" s="128"/>
      <c r="AA298" s="42">
        <v>431</v>
      </c>
      <c r="AB298" s="17"/>
    </row>
    <row r="299" spans="1:28" ht="25.5" hidden="1">
      <c r="A299" s="16" t="s">
        <v>1434</v>
      </c>
      <c r="B299" s="16" t="s">
        <v>1435</v>
      </c>
      <c r="C299" s="13" t="s">
        <v>358</v>
      </c>
      <c r="D299" s="7" t="s">
        <v>1060</v>
      </c>
      <c r="E299" s="17"/>
      <c r="F299" s="1" t="s">
        <v>116</v>
      </c>
      <c r="G299" s="1" t="s">
        <v>2226</v>
      </c>
      <c r="H299" s="1"/>
      <c r="I299" s="1"/>
      <c r="J299" s="1" t="s">
        <v>2469</v>
      </c>
      <c r="K299" s="1" t="s">
        <v>2472</v>
      </c>
      <c r="L299" s="6" t="s">
        <v>2471</v>
      </c>
      <c r="M299" s="6"/>
      <c r="N299" s="6"/>
      <c r="O299" s="6"/>
      <c r="P299" s="6"/>
      <c r="Q299" s="6"/>
      <c r="R299" s="41">
        <f t="shared" si="51"/>
        <v>1331.9</v>
      </c>
      <c r="S299" s="82">
        <f t="shared" si="52"/>
        <v>1132.0999999999999</v>
      </c>
      <c r="T299" s="76" t="s">
        <v>2053</v>
      </c>
      <c r="U299" s="120">
        <f t="shared" si="53"/>
        <v>1531.7</v>
      </c>
      <c r="V299" s="78">
        <v>43101</v>
      </c>
      <c r="W299" s="78">
        <v>401768</v>
      </c>
      <c r="X299" s="128"/>
      <c r="AA299" s="42">
        <v>382</v>
      </c>
      <c r="AB299" s="17"/>
    </row>
    <row r="300" spans="1:28" ht="51" hidden="1">
      <c r="A300" s="16" t="s">
        <v>1434</v>
      </c>
      <c r="B300" s="16" t="s">
        <v>1435</v>
      </c>
      <c r="C300" s="13" t="s">
        <v>358</v>
      </c>
      <c r="D300" s="7" t="s">
        <v>1061</v>
      </c>
      <c r="E300" s="17"/>
      <c r="F300" s="1" t="s">
        <v>117</v>
      </c>
      <c r="G300" s="1" t="s">
        <v>1845</v>
      </c>
      <c r="H300" s="1"/>
      <c r="I300" s="1"/>
      <c r="J300" s="122" t="s">
        <v>2469</v>
      </c>
      <c r="K300" s="122" t="s">
        <v>2472</v>
      </c>
      <c r="L300" s="6" t="s">
        <v>2471</v>
      </c>
      <c r="M300" s="6">
        <v>1</v>
      </c>
      <c r="N300" s="6" t="s">
        <v>2439</v>
      </c>
      <c r="O300" s="5" t="s">
        <v>2478</v>
      </c>
      <c r="P300" s="73" t="s">
        <v>2485</v>
      </c>
      <c r="Q300" s="73"/>
      <c r="R300" s="41">
        <f t="shared" si="51"/>
        <v>1157.5</v>
      </c>
      <c r="S300" s="82">
        <f t="shared" si="52"/>
        <v>983.9</v>
      </c>
      <c r="T300" s="76" t="s">
        <v>2053</v>
      </c>
      <c r="U300" s="120">
        <f t="shared" si="53"/>
        <v>1331.1</v>
      </c>
      <c r="V300" s="78">
        <v>43101</v>
      </c>
      <c r="W300" s="78">
        <v>401768</v>
      </c>
      <c r="X300" s="128"/>
      <c r="AA300" s="42">
        <v>332</v>
      </c>
      <c r="AB300" s="17"/>
    </row>
    <row r="301" spans="1:28" ht="51" hidden="1">
      <c r="A301" s="16" t="s">
        <v>1434</v>
      </c>
      <c r="B301" s="16" t="s">
        <v>1435</v>
      </c>
      <c r="C301" s="13" t="s">
        <v>358</v>
      </c>
      <c r="D301" s="7" t="s">
        <v>1062</v>
      </c>
      <c r="E301" s="17"/>
      <c r="F301" s="1" t="s">
        <v>118</v>
      </c>
      <c r="G301" s="1" t="s">
        <v>1844</v>
      </c>
      <c r="H301" s="1"/>
      <c r="I301" s="1"/>
      <c r="J301" s="122" t="s">
        <v>2469</v>
      </c>
      <c r="K301" s="122" t="s">
        <v>2472</v>
      </c>
      <c r="L301" s="6" t="s">
        <v>2471</v>
      </c>
      <c r="M301" s="6">
        <v>1</v>
      </c>
      <c r="N301" s="6" t="s">
        <v>2439</v>
      </c>
      <c r="O301" s="5" t="s">
        <v>2478</v>
      </c>
      <c r="P301" s="73" t="s">
        <v>2485</v>
      </c>
      <c r="Q301" s="73"/>
      <c r="R301" s="41">
        <f t="shared" si="51"/>
        <v>578.79999999999995</v>
      </c>
      <c r="S301" s="82">
        <f t="shared" si="52"/>
        <v>492</v>
      </c>
      <c r="T301" s="76" t="s">
        <v>2053</v>
      </c>
      <c r="U301" s="120">
        <f t="shared" si="53"/>
        <v>665.6</v>
      </c>
      <c r="V301" s="78">
        <v>43101</v>
      </c>
      <c r="W301" s="78">
        <v>401768</v>
      </c>
      <c r="X301" s="128"/>
      <c r="AA301" s="42">
        <v>166</v>
      </c>
      <c r="AB301" s="17"/>
    </row>
    <row r="302" spans="1:28" ht="38.25" hidden="1">
      <c r="A302" s="16" t="s">
        <v>1434</v>
      </c>
      <c r="B302" s="16" t="s">
        <v>1435</v>
      </c>
      <c r="C302" s="13" t="s">
        <v>358</v>
      </c>
      <c r="D302" s="7" t="s">
        <v>1063</v>
      </c>
      <c r="E302" s="17"/>
      <c r="F302" s="1" t="s">
        <v>803</v>
      </c>
      <c r="G302" s="1" t="s">
        <v>1847</v>
      </c>
      <c r="H302" s="1" t="s">
        <v>509</v>
      </c>
      <c r="I302" s="1" t="s">
        <v>2227</v>
      </c>
      <c r="J302" s="1" t="s">
        <v>2469</v>
      </c>
      <c r="K302" s="1" t="s">
        <v>2472</v>
      </c>
      <c r="L302" s="6" t="s">
        <v>2471</v>
      </c>
      <c r="M302" s="6"/>
      <c r="N302" s="6"/>
      <c r="O302" s="6"/>
      <c r="P302" s="6"/>
      <c r="Q302" s="6"/>
      <c r="R302" s="41">
        <f t="shared" si="51"/>
        <v>202.2</v>
      </c>
      <c r="S302" s="82">
        <f t="shared" si="52"/>
        <v>171.9</v>
      </c>
      <c r="T302" s="76" t="s">
        <v>2053</v>
      </c>
      <c r="U302" s="120">
        <f t="shared" si="53"/>
        <v>232.5</v>
      </c>
      <c r="V302" s="78">
        <v>43101</v>
      </c>
      <c r="W302" s="78">
        <v>401768</v>
      </c>
      <c r="X302" s="128"/>
      <c r="AA302" s="42">
        <v>58</v>
      </c>
      <c r="AB302" s="17"/>
    </row>
    <row r="303" spans="1:28" ht="89.25" hidden="1">
      <c r="A303" s="16" t="s">
        <v>1434</v>
      </c>
      <c r="B303" s="16" t="s">
        <v>1435</v>
      </c>
      <c r="C303" s="13" t="s">
        <v>358</v>
      </c>
      <c r="D303" s="7" t="s">
        <v>1064</v>
      </c>
      <c r="E303" s="17"/>
      <c r="F303" s="1" t="s">
        <v>510</v>
      </c>
      <c r="G303" s="1" t="s">
        <v>2228</v>
      </c>
      <c r="H303" s="1"/>
      <c r="I303" s="1"/>
      <c r="J303" s="1" t="s">
        <v>2469</v>
      </c>
      <c r="K303" s="1" t="s">
        <v>2472</v>
      </c>
      <c r="L303" s="6" t="s">
        <v>2471</v>
      </c>
      <c r="M303" s="6"/>
      <c r="N303" s="6"/>
      <c r="O303" s="6"/>
      <c r="P303" s="6"/>
      <c r="Q303" s="6"/>
      <c r="R303" s="41">
        <f t="shared" si="51"/>
        <v>435.8</v>
      </c>
      <c r="S303" s="82">
        <f t="shared" si="52"/>
        <v>370.4</v>
      </c>
      <c r="T303" s="76" t="s">
        <v>2053</v>
      </c>
      <c r="U303" s="120">
        <f t="shared" si="53"/>
        <v>501.2</v>
      </c>
      <c r="V303" s="78">
        <v>43101</v>
      </c>
      <c r="W303" s="78">
        <v>401768</v>
      </c>
      <c r="X303" s="128"/>
      <c r="AA303" s="42">
        <v>125</v>
      </c>
      <c r="AB303" s="17"/>
    </row>
    <row r="304" spans="1:28" ht="25.5" hidden="1">
      <c r="A304" s="16" t="s">
        <v>1434</v>
      </c>
      <c r="B304" s="16" t="s">
        <v>1435</v>
      </c>
      <c r="C304" s="13" t="s">
        <v>358</v>
      </c>
      <c r="D304" s="7" t="s">
        <v>1065</v>
      </c>
      <c r="E304" s="17"/>
      <c r="F304" s="1" t="s">
        <v>119</v>
      </c>
      <c r="G304" s="1" t="s">
        <v>1848</v>
      </c>
      <c r="H304" s="1"/>
      <c r="I304" s="1"/>
      <c r="J304" s="1" t="s">
        <v>2469</v>
      </c>
      <c r="K304" s="1" t="s">
        <v>2472</v>
      </c>
      <c r="L304" s="6" t="s">
        <v>2471</v>
      </c>
      <c r="M304" s="6"/>
      <c r="N304" s="6"/>
      <c r="O304" s="6"/>
      <c r="P304" s="6"/>
      <c r="Q304" s="6"/>
      <c r="R304" s="41">
        <f t="shared" si="51"/>
        <v>578.79999999999995</v>
      </c>
      <c r="S304" s="82">
        <f t="shared" si="52"/>
        <v>492</v>
      </c>
      <c r="T304" s="76" t="s">
        <v>2053</v>
      </c>
      <c r="U304" s="120">
        <f t="shared" si="53"/>
        <v>665.6</v>
      </c>
      <c r="V304" s="78">
        <v>43101</v>
      </c>
      <c r="W304" s="78">
        <v>401768</v>
      </c>
      <c r="X304" s="128"/>
      <c r="AA304" s="42">
        <v>166</v>
      </c>
      <c r="AB304" s="17"/>
    </row>
    <row r="305" spans="1:28" ht="25.5" hidden="1">
      <c r="A305" s="16" t="s">
        <v>1434</v>
      </c>
      <c r="B305" s="16" t="s">
        <v>1435</v>
      </c>
      <c r="C305" s="13" t="s">
        <v>358</v>
      </c>
      <c r="D305" s="7" t="s">
        <v>1066</v>
      </c>
      <c r="E305" s="17"/>
      <c r="F305" s="1" t="s">
        <v>120</v>
      </c>
      <c r="G305" s="1" t="s">
        <v>2229</v>
      </c>
      <c r="H305" s="1"/>
      <c r="I305" s="1"/>
      <c r="J305" s="1" t="s">
        <v>2469</v>
      </c>
      <c r="K305" s="1" t="s">
        <v>2472</v>
      </c>
      <c r="L305" s="6" t="s">
        <v>2471</v>
      </c>
      <c r="M305" s="6"/>
      <c r="N305" s="6"/>
      <c r="O305" s="6"/>
      <c r="P305" s="6"/>
      <c r="Q305" s="6"/>
      <c r="R305" s="41">
        <f t="shared" si="51"/>
        <v>289.39999999999998</v>
      </c>
      <c r="S305" s="82">
        <f t="shared" si="52"/>
        <v>246</v>
      </c>
      <c r="T305" s="76" t="s">
        <v>2053</v>
      </c>
      <c r="U305" s="120">
        <f t="shared" si="53"/>
        <v>332.8</v>
      </c>
      <c r="V305" s="78">
        <v>43101</v>
      </c>
      <c r="W305" s="78">
        <v>401768</v>
      </c>
      <c r="X305" s="128"/>
      <c r="AA305" s="42">
        <v>83</v>
      </c>
      <c r="AB305" s="17"/>
    </row>
    <row r="306" spans="1:28" ht="30" hidden="1">
      <c r="A306" s="16" t="s">
        <v>1431</v>
      </c>
      <c r="B306" s="16" t="s">
        <v>1433</v>
      </c>
      <c r="C306" s="15" t="s">
        <v>359</v>
      </c>
      <c r="D306" s="7"/>
      <c r="E306" s="17"/>
      <c r="F306" s="28" t="s">
        <v>121</v>
      </c>
      <c r="G306" s="28" t="s">
        <v>1849</v>
      </c>
      <c r="H306" s="25"/>
      <c r="I306" s="32"/>
      <c r="J306" s="32"/>
      <c r="K306" s="32"/>
      <c r="L306" s="6"/>
      <c r="M306" s="6"/>
      <c r="N306" s="6"/>
      <c r="O306" s="6"/>
      <c r="P306" s="6"/>
      <c r="Q306" s="6"/>
      <c r="R306" s="41"/>
      <c r="S306" s="82"/>
      <c r="T306" s="76"/>
      <c r="U306" s="120"/>
      <c r="V306" s="78">
        <v>43101</v>
      </c>
      <c r="W306" s="78">
        <v>401768</v>
      </c>
      <c r="X306" s="128"/>
      <c r="AA306" s="42"/>
      <c r="AB306" s="17"/>
    </row>
    <row r="307" spans="1:28" ht="38.25" hidden="1">
      <c r="A307" s="16" t="s">
        <v>1434</v>
      </c>
      <c r="B307" s="16" t="s">
        <v>1435</v>
      </c>
      <c r="C307" s="13" t="s">
        <v>359</v>
      </c>
      <c r="D307" s="7" t="s">
        <v>1067</v>
      </c>
      <c r="E307" s="17"/>
      <c r="F307" s="1" t="s">
        <v>122</v>
      </c>
      <c r="G307" s="1" t="s">
        <v>1914</v>
      </c>
      <c r="H307" s="1" t="s">
        <v>293</v>
      </c>
      <c r="I307" s="1" t="s">
        <v>2230</v>
      </c>
      <c r="J307" s="122" t="s">
        <v>2469</v>
      </c>
      <c r="K307" s="122" t="s">
        <v>2472</v>
      </c>
      <c r="L307" s="6" t="s">
        <v>2471</v>
      </c>
      <c r="M307" s="65">
        <v>6</v>
      </c>
      <c r="N307" s="65" t="s">
        <v>2439</v>
      </c>
      <c r="O307" s="5" t="s">
        <v>2478</v>
      </c>
      <c r="P307" s="73" t="s">
        <v>2485</v>
      </c>
      <c r="Q307" s="73"/>
      <c r="R307" s="41">
        <f t="shared" ref="R307:R315" si="54">ROUND(AA307*$Z$3,1)</f>
        <v>1506.2</v>
      </c>
      <c r="S307" s="82">
        <f t="shared" ref="S307:S315" si="55">ROUND(R307*0.85,1)</f>
        <v>1280.3</v>
      </c>
      <c r="T307" s="76" t="s">
        <v>2053</v>
      </c>
      <c r="U307" s="120">
        <f t="shared" ref="U307:U315" si="56">ROUND(R307*1.15,1)</f>
        <v>1732.1</v>
      </c>
      <c r="V307" s="78">
        <v>43101</v>
      </c>
      <c r="W307" s="78">
        <v>401768</v>
      </c>
      <c r="X307" s="128"/>
      <c r="AA307" s="42">
        <v>432</v>
      </c>
      <c r="AB307" s="17"/>
    </row>
    <row r="308" spans="1:28" ht="38.25" hidden="1">
      <c r="A308" s="16" t="s">
        <v>1434</v>
      </c>
      <c r="B308" s="16" t="s">
        <v>1435</v>
      </c>
      <c r="C308" s="13" t="s">
        <v>359</v>
      </c>
      <c r="D308" s="7" t="s">
        <v>1068</v>
      </c>
      <c r="E308" s="17"/>
      <c r="F308" s="1" t="s">
        <v>123</v>
      </c>
      <c r="G308" s="1" t="s">
        <v>2231</v>
      </c>
      <c r="H308" s="2" t="s">
        <v>2001</v>
      </c>
      <c r="I308" s="2" t="s">
        <v>1890</v>
      </c>
      <c r="J308" s="1" t="s">
        <v>2469</v>
      </c>
      <c r="K308" s="1" t="s">
        <v>2472</v>
      </c>
      <c r="L308" s="6" t="s">
        <v>2471</v>
      </c>
      <c r="M308" s="65"/>
      <c r="N308" s="65"/>
      <c r="O308" s="65"/>
      <c r="P308" s="65"/>
      <c r="Q308" s="65"/>
      <c r="R308" s="41">
        <f t="shared" si="54"/>
        <v>435.8</v>
      </c>
      <c r="S308" s="82">
        <f t="shared" si="55"/>
        <v>370.4</v>
      </c>
      <c r="T308" s="76" t="s">
        <v>2053</v>
      </c>
      <c r="U308" s="120">
        <f t="shared" si="56"/>
        <v>501.2</v>
      </c>
      <c r="V308" s="78">
        <v>43101</v>
      </c>
      <c r="W308" s="78">
        <v>401768</v>
      </c>
      <c r="X308" s="128"/>
      <c r="AA308" s="42">
        <v>125</v>
      </c>
      <c r="AB308" s="17"/>
    </row>
    <row r="309" spans="1:28" ht="38.25" hidden="1">
      <c r="A309" s="16" t="s">
        <v>1434</v>
      </c>
      <c r="B309" s="16" t="s">
        <v>1435</v>
      </c>
      <c r="C309" s="13" t="s">
        <v>359</v>
      </c>
      <c r="D309" s="7" t="s">
        <v>1069</v>
      </c>
      <c r="E309" s="17"/>
      <c r="F309" s="1" t="s">
        <v>511</v>
      </c>
      <c r="G309" s="1" t="s">
        <v>2232</v>
      </c>
      <c r="H309" s="1"/>
      <c r="I309" s="1"/>
      <c r="J309" s="1" t="s">
        <v>2469</v>
      </c>
      <c r="K309" s="1" t="s">
        <v>2472</v>
      </c>
      <c r="L309" s="6" t="s">
        <v>2471</v>
      </c>
      <c r="M309" s="6"/>
      <c r="N309" s="6"/>
      <c r="O309" s="6"/>
      <c r="P309" s="6"/>
      <c r="Q309" s="6"/>
      <c r="R309" s="41">
        <f t="shared" si="54"/>
        <v>523</v>
      </c>
      <c r="S309" s="82">
        <f t="shared" si="55"/>
        <v>444.6</v>
      </c>
      <c r="T309" s="76" t="s">
        <v>2053</v>
      </c>
      <c r="U309" s="120">
        <f t="shared" si="56"/>
        <v>601.5</v>
      </c>
      <c r="V309" s="78">
        <v>43101</v>
      </c>
      <c r="W309" s="78">
        <v>401768</v>
      </c>
      <c r="X309" s="128"/>
      <c r="AA309" s="42">
        <v>150</v>
      </c>
      <c r="AB309" s="17"/>
    </row>
    <row r="310" spans="1:28" ht="51" hidden="1">
      <c r="A310" s="16" t="s">
        <v>1434</v>
      </c>
      <c r="B310" s="16" t="s">
        <v>1435</v>
      </c>
      <c r="C310" s="13" t="s">
        <v>359</v>
      </c>
      <c r="D310" s="7" t="s">
        <v>1070</v>
      </c>
      <c r="E310" s="17"/>
      <c r="F310" s="1" t="s">
        <v>635</v>
      </c>
      <c r="G310" s="1" t="s">
        <v>1851</v>
      </c>
      <c r="H310" s="1"/>
      <c r="I310" s="1"/>
      <c r="J310" s="1" t="s">
        <v>2469</v>
      </c>
      <c r="K310" s="1" t="s">
        <v>2472</v>
      </c>
      <c r="L310" s="6" t="s">
        <v>2471</v>
      </c>
      <c r="M310" s="65"/>
      <c r="N310" s="65"/>
      <c r="O310" s="65"/>
      <c r="P310" s="65"/>
      <c r="Q310" s="65"/>
      <c r="R310" s="41">
        <f t="shared" si="54"/>
        <v>1272.5999999999999</v>
      </c>
      <c r="S310" s="82">
        <f t="shared" si="55"/>
        <v>1081.7</v>
      </c>
      <c r="T310" s="76" t="s">
        <v>2053</v>
      </c>
      <c r="U310" s="120">
        <f t="shared" si="56"/>
        <v>1463.5</v>
      </c>
      <c r="V310" s="78">
        <v>43101</v>
      </c>
      <c r="W310" s="78">
        <v>401768</v>
      </c>
      <c r="X310" s="128"/>
      <c r="AA310" s="42">
        <v>365</v>
      </c>
      <c r="AB310" s="17"/>
    </row>
    <row r="311" spans="1:28" ht="63.75" hidden="1">
      <c r="A311" s="16" t="s">
        <v>1434</v>
      </c>
      <c r="B311" s="16" t="s">
        <v>1435</v>
      </c>
      <c r="C311" s="13" t="s">
        <v>359</v>
      </c>
      <c r="D311" s="7" t="s">
        <v>1071</v>
      </c>
      <c r="E311" s="17"/>
      <c r="F311" s="1" t="s">
        <v>512</v>
      </c>
      <c r="G311" s="1" t="s">
        <v>2233</v>
      </c>
      <c r="H311" s="1"/>
      <c r="I311" s="1"/>
      <c r="J311" s="1" t="s">
        <v>2469</v>
      </c>
      <c r="K311" s="1" t="s">
        <v>2472</v>
      </c>
      <c r="L311" s="6" t="s">
        <v>2471</v>
      </c>
      <c r="M311" s="6"/>
      <c r="N311" s="6"/>
      <c r="O311" s="6"/>
      <c r="P311" s="6"/>
      <c r="Q311" s="6"/>
      <c r="R311" s="41">
        <f t="shared" si="54"/>
        <v>1101.7</v>
      </c>
      <c r="S311" s="82">
        <f t="shared" si="55"/>
        <v>936.4</v>
      </c>
      <c r="T311" s="76" t="s">
        <v>2053</v>
      </c>
      <c r="U311" s="120">
        <f t="shared" si="56"/>
        <v>1267</v>
      </c>
      <c r="V311" s="78">
        <v>43101</v>
      </c>
      <c r="W311" s="78">
        <v>401768</v>
      </c>
      <c r="X311" s="128"/>
      <c r="AA311" s="42">
        <v>316</v>
      </c>
      <c r="AB311" s="17"/>
    </row>
    <row r="312" spans="1:28" ht="25.5" hidden="1">
      <c r="A312" s="16" t="s">
        <v>1434</v>
      </c>
      <c r="B312" s="16" t="s">
        <v>1435</v>
      </c>
      <c r="C312" s="13" t="s">
        <v>359</v>
      </c>
      <c r="D312" s="7" t="s">
        <v>1072</v>
      </c>
      <c r="E312" s="17"/>
      <c r="F312" s="1" t="s">
        <v>124</v>
      </c>
      <c r="G312" s="1" t="s">
        <v>1850</v>
      </c>
      <c r="H312" s="1"/>
      <c r="I312" s="1"/>
      <c r="J312" s="1" t="s">
        <v>2469</v>
      </c>
      <c r="K312" s="1" t="s">
        <v>2472</v>
      </c>
      <c r="L312" s="6" t="s">
        <v>2471</v>
      </c>
      <c r="M312" s="6"/>
      <c r="N312" s="6"/>
      <c r="O312" s="6"/>
      <c r="P312" s="6"/>
      <c r="Q312" s="6"/>
      <c r="R312" s="41">
        <f t="shared" si="54"/>
        <v>693.8</v>
      </c>
      <c r="S312" s="82">
        <f t="shared" si="55"/>
        <v>589.70000000000005</v>
      </c>
      <c r="T312" s="76" t="s">
        <v>2053</v>
      </c>
      <c r="U312" s="120">
        <f t="shared" si="56"/>
        <v>797.9</v>
      </c>
      <c r="V312" s="78">
        <v>43101</v>
      </c>
      <c r="W312" s="78">
        <v>401768</v>
      </c>
      <c r="X312" s="128"/>
      <c r="AA312" s="42">
        <v>199</v>
      </c>
      <c r="AB312" s="17"/>
    </row>
    <row r="313" spans="1:28" ht="25.5" hidden="1">
      <c r="A313" s="16" t="s">
        <v>1434</v>
      </c>
      <c r="B313" s="16" t="s">
        <v>1435</v>
      </c>
      <c r="C313" s="13" t="s">
        <v>359</v>
      </c>
      <c r="D313" s="7" t="s">
        <v>1073</v>
      </c>
      <c r="E313" s="17"/>
      <c r="F313" s="1" t="s">
        <v>513</v>
      </c>
      <c r="G313" s="1" t="s">
        <v>2234</v>
      </c>
      <c r="H313" s="25" t="s">
        <v>19</v>
      </c>
      <c r="I313" s="32" t="s">
        <v>1526</v>
      </c>
      <c r="J313" s="122" t="s">
        <v>2469</v>
      </c>
      <c r="K313" s="122" t="s">
        <v>2472</v>
      </c>
      <c r="L313" s="6" t="s">
        <v>2471</v>
      </c>
      <c r="M313" s="6">
        <v>1</v>
      </c>
      <c r="N313" s="6" t="s">
        <v>2439</v>
      </c>
      <c r="O313" s="5" t="s">
        <v>2478</v>
      </c>
      <c r="P313" s="73" t="s">
        <v>2485</v>
      </c>
      <c r="Q313" s="73"/>
      <c r="R313" s="41">
        <f t="shared" si="54"/>
        <v>278.89999999999998</v>
      </c>
      <c r="S313" s="82">
        <f t="shared" si="55"/>
        <v>237.1</v>
      </c>
      <c r="T313" s="76" t="s">
        <v>2053</v>
      </c>
      <c r="U313" s="120">
        <f t="shared" si="56"/>
        <v>320.7</v>
      </c>
      <c r="V313" s="78">
        <v>43101</v>
      </c>
      <c r="W313" s="78">
        <v>401768</v>
      </c>
      <c r="X313" s="128"/>
      <c r="AA313" s="42">
        <v>80</v>
      </c>
      <c r="AB313" s="17"/>
    </row>
    <row r="314" spans="1:28" ht="89.25" hidden="1">
      <c r="A314" s="16" t="s">
        <v>1434</v>
      </c>
      <c r="B314" s="16" t="s">
        <v>1435</v>
      </c>
      <c r="C314" s="13" t="s">
        <v>359</v>
      </c>
      <c r="D314" s="7" t="s">
        <v>1074</v>
      </c>
      <c r="E314" s="17"/>
      <c r="F314" s="1" t="s">
        <v>514</v>
      </c>
      <c r="G314" s="1" t="s">
        <v>1852</v>
      </c>
      <c r="H314" s="1" t="s">
        <v>680</v>
      </c>
      <c r="I314" s="1" t="s">
        <v>2235</v>
      </c>
      <c r="J314" s="122" t="s">
        <v>2469</v>
      </c>
      <c r="K314" s="122" t="s">
        <v>2472</v>
      </c>
      <c r="L314" s="6" t="s">
        <v>2471</v>
      </c>
      <c r="M314" s="6">
        <v>1</v>
      </c>
      <c r="N314" s="6" t="s">
        <v>2439</v>
      </c>
      <c r="O314" s="5" t="s">
        <v>2478</v>
      </c>
      <c r="P314" s="73" t="s">
        <v>2485</v>
      </c>
      <c r="Q314" s="73"/>
      <c r="R314" s="41">
        <f t="shared" si="54"/>
        <v>435.8</v>
      </c>
      <c r="S314" s="82">
        <f t="shared" si="55"/>
        <v>370.4</v>
      </c>
      <c r="T314" s="76" t="s">
        <v>2053</v>
      </c>
      <c r="U314" s="120">
        <f t="shared" si="56"/>
        <v>501.2</v>
      </c>
      <c r="V314" s="78">
        <v>43101</v>
      </c>
      <c r="W314" s="78">
        <v>401768</v>
      </c>
      <c r="X314" s="128"/>
      <c r="AA314" s="42">
        <v>125</v>
      </c>
      <c r="AB314" s="17"/>
    </row>
    <row r="315" spans="1:28" ht="38.25" hidden="1">
      <c r="A315" s="16" t="s">
        <v>1434</v>
      </c>
      <c r="B315" s="16" t="s">
        <v>1435</v>
      </c>
      <c r="C315" s="13" t="s">
        <v>359</v>
      </c>
      <c r="D315" s="7" t="s">
        <v>1075</v>
      </c>
      <c r="E315" s="17"/>
      <c r="F315" s="25" t="s">
        <v>125</v>
      </c>
      <c r="G315" s="32" t="s">
        <v>2428</v>
      </c>
      <c r="H315" s="25" t="s">
        <v>2534</v>
      </c>
      <c r="I315" s="117" t="s">
        <v>2625</v>
      </c>
      <c r="J315" s="122" t="s">
        <v>2469</v>
      </c>
      <c r="K315" s="122" t="s">
        <v>2472</v>
      </c>
      <c r="L315" s="6" t="s">
        <v>2471</v>
      </c>
      <c r="M315" s="6">
        <v>1</v>
      </c>
      <c r="N315" s="6" t="s">
        <v>2439</v>
      </c>
      <c r="O315" s="5" t="s">
        <v>2478</v>
      </c>
      <c r="P315" s="73" t="s">
        <v>2485</v>
      </c>
      <c r="Q315" s="73"/>
      <c r="R315" s="41">
        <f t="shared" si="54"/>
        <v>240.6</v>
      </c>
      <c r="S315" s="82">
        <f t="shared" si="55"/>
        <v>204.5</v>
      </c>
      <c r="T315" s="76" t="s">
        <v>2053</v>
      </c>
      <c r="U315" s="120">
        <f t="shared" si="56"/>
        <v>276.7</v>
      </c>
      <c r="V315" s="78">
        <v>43101</v>
      </c>
      <c r="W315" s="78">
        <v>401768</v>
      </c>
      <c r="X315" s="128"/>
      <c r="AA315" s="42">
        <v>69</v>
      </c>
      <c r="AB315" s="17"/>
    </row>
    <row r="316" spans="1:28" ht="30" hidden="1">
      <c r="A316" s="16" t="s">
        <v>1431</v>
      </c>
      <c r="B316" s="16" t="s">
        <v>1433</v>
      </c>
      <c r="C316" s="15" t="s">
        <v>360</v>
      </c>
      <c r="D316" s="7"/>
      <c r="E316" s="17"/>
      <c r="F316" s="28" t="s">
        <v>126</v>
      </c>
      <c r="G316" s="28" t="s">
        <v>1854</v>
      </c>
      <c r="H316" s="25"/>
      <c r="I316" s="32"/>
      <c r="J316" s="32"/>
      <c r="K316" s="32"/>
      <c r="L316" s="36"/>
      <c r="M316" s="36"/>
      <c r="N316" s="36"/>
      <c r="O316" s="36"/>
      <c r="P316" s="36"/>
      <c r="Q316" s="36"/>
      <c r="R316" s="41"/>
      <c r="S316" s="82"/>
      <c r="T316" s="76"/>
      <c r="U316" s="120"/>
      <c r="V316" s="78">
        <v>43101</v>
      </c>
      <c r="W316" s="78">
        <v>401768</v>
      </c>
      <c r="X316" s="128"/>
      <c r="AA316" s="42"/>
      <c r="AB316" s="17"/>
    </row>
    <row r="317" spans="1:28" ht="30" hidden="1">
      <c r="A317" s="20" t="s">
        <v>1431</v>
      </c>
      <c r="B317" s="20" t="s">
        <v>1435</v>
      </c>
      <c r="C317" s="15" t="s">
        <v>361</v>
      </c>
      <c r="D317" s="7"/>
      <c r="E317" s="17"/>
      <c r="F317" s="28" t="s">
        <v>127</v>
      </c>
      <c r="G317" s="28" t="s">
        <v>1855</v>
      </c>
      <c r="H317" s="1" t="s">
        <v>1995</v>
      </c>
      <c r="I317" s="1" t="s">
        <v>2236</v>
      </c>
      <c r="J317" s="1"/>
      <c r="K317" s="1"/>
      <c r="L317" s="6"/>
      <c r="M317" s="6"/>
      <c r="N317" s="6"/>
      <c r="O317" s="6"/>
      <c r="P317" s="6"/>
      <c r="Q317" s="6"/>
      <c r="R317" s="41"/>
      <c r="S317" s="82"/>
      <c r="T317" s="76"/>
      <c r="U317" s="120"/>
      <c r="V317" s="78">
        <v>43101</v>
      </c>
      <c r="W317" s="78">
        <v>401768</v>
      </c>
      <c r="X317" s="128"/>
      <c r="AA317" s="42"/>
      <c r="AB317" s="17"/>
    </row>
    <row r="318" spans="1:28" ht="38.25" hidden="1">
      <c r="A318" s="20" t="s">
        <v>1431</v>
      </c>
      <c r="B318" s="20" t="s">
        <v>1636</v>
      </c>
      <c r="C318" s="15" t="s">
        <v>362</v>
      </c>
      <c r="D318" s="7"/>
      <c r="E318" s="17"/>
      <c r="F318" s="28" t="s">
        <v>128</v>
      </c>
      <c r="G318" s="28" t="s">
        <v>2237</v>
      </c>
      <c r="H318" s="25"/>
      <c r="I318" s="32"/>
      <c r="J318" s="32"/>
      <c r="K318" s="32"/>
      <c r="L318" s="6"/>
      <c r="M318" s="6"/>
      <c r="N318" s="6"/>
      <c r="O318" s="6"/>
      <c r="P318" s="6"/>
      <c r="Q318" s="6"/>
      <c r="R318" s="41"/>
      <c r="S318" s="82"/>
      <c r="T318" s="76"/>
      <c r="U318" s="120"/>
      <c r="V318" s="78">
        <v>43101</v>
      </c>
      <c r="W318" s="78">
        <v>401768</v>
      </c>
      <c r="X318" s="128"/>
      <c r="AA318" s="42"/>
      <c r="AB318" s="17"/>
    </row>
    <row r="319" spans="1:28" ht="51" hidden="1">
      <c r="A319" s="16" t="s">
        <v>1434</v>
      </c>
      <c r="B319" s="16" t="s">
        <v>1637</v>
      </c>
      <c r="C319" s="13" t="s">
        <v>360</v>
      </c>
      <c r="D319" s="7" t="s">
        <v>1076</v>
      </c>
      <c r="E319" s="17"/>
      <c r="F319" s="25" t="s">
        <v>129</v>
      </c>
      <c r="G319" s="32" t="s">
        <v>2238</v>
      </c>
      <c r="H319" s="25"/>
      <c r="I319" s="32"/>
      <c r="J319" s="1" t="s">
        <v>2469</v>
      </c>
      <c r="K319" s="1" t="s">
        <v>2472</v>
      </c>
      <c r="L319" s="6" t="s">
        <v>2471</v>
      </c>
      <c r="M319" s="6"/>
      <c r="N319" s="6"/>
      <c r="O319" s="6"/>
      <c r="P319" s="6"/>
      <c r="Q319" s="6"/>
      <c r="R319" s="41">
        <f>ROUND(AA319*$Z$3,1)</f>
        <v>289.39999999999998</v>
      </c>
      <c r="S319" s="82">
        <f>ROUND(R319*0.85,1)</f>
        <v>246</v>
      </c>
      <c r="T319" s="76" t="s">
        <v>2053</v>
      </c>
      <c r="U319" s="120">
        <f>ROUND(R319*1.15,1)</f>
        <v>332.8</v>
      </c>
      <c r="V319" s="78">
        <v>43101</v>
      </c>
      <c r="W319" s="78">
        <v>401768</v>
      </c>
      <c r="X319" s="128"/>
      <c r="AA319" s="42">
        <v>83</v>
      </c>
      <c r="AB319" s="17"/>
    </row>
    <row r="320" spans="1:28" ht="51" hidden="1">
      <c r="A320" s="20" t="s">
        <v>1431</v>
      </c>
      <c r="B320" s="20" t="s">
        <v>1636</v>
      </c>
      <c r="C320" s="15" t="s">
        <v>363</v>
      </c>
      <c r="D320" s="7"/>
      <c r="E320" s="17"/>
      <c r="F320" s="28" t="s">
        <v>130</v>
      </c>
      <c r="G320" s="28" t="s">
        <v>2239</v>
      </c>
      <c r="H320" s="25"/>
      <c r="I320" s="32"/>
      <c r="J320" s="32"/>
      <c r="K320" s="32"/>
      <c r="L320" s="6"/>
      <c r="M320" s="6"/>
      <c r="N320" s="6"/>
      <c r="O320" s="6"/>
      <c r="P320" s="6"/>
      <c r="Q320" s="6"/>
      <c r="R320" s="41"/>
      <c r="S320" s="82"/>
      <c r="T320" s="76"/>
      <c r="U320" s="120"/>
      <c r="V320" s="78">
        <v>43101</v>
      </c>
      <c r="W320" s="78">
        <v>401768</v>
      </c>
      <c r="X320" s="128"/>
      <c r="AA320" s="42"/>
      <c r="AB320" s="17"/>
    </row>
    <row r="321" spans="1:28" ht="25.5" hidden="1">
      <c r="A321" s="16" t="s">
        <v>1434</v>
      </c>
      <c r="B321" s="16" t="s">
        <v>1637</v>
      </c>
      <c r="C321" s="13" t="s">
        <v>360</v>
      </c>
      <c r="D321" s="7" t="s">
        <v>1077</v>
      </c>
      <c r="E321" s="17"/>
      <c r="F321" s="25" t="s">
        <v>131</v>
      </c>
      <c r="G321" s="32" t="s">
        <v>2240</v>
      </c>
      <c r="H321" s="25"/>
      <c r="I321" s="32"/>
      <c r="J321" s="1" t="s">
        <v>2469</v>
      </c>
      <c r="K321" s="1" t="s">
        <v>2472</v>
      </c>
      <c r="L321" s="6" t="s">
        <v>2471</v>
      </c>
      <c r="M321" s="6"/>
      <c r="N321" s="6"/>
      <c r="O321" s="6"/>
      <c r="P321" s="6"/>
      <c r="Q321" s="6"/>
      <c r="R321" s="41">
        <f>ROUND(AA321*$Z$3,1)</f>
        <v>578.79999999999995</v>
      </c>
      <c r="S321" s="82">
        <f>ROUND(R321*0.85,1)</f>
        <v>492</v>
      </c>
      <c r="T321" s="76" t="s">
        <v>2053</v>
      </c>
      <c r="U321" s="120">
        <f>ROUND(R321*1.15,1)</f>
        <v>665.6</v>
      </c>
      <c r="V321" s="78">
        <v>43101</v>
      </c>
      <c r="W321" s="78">
        <v>401768</v>
      </c>
      <c r="X321" s="128"/>
      <c r="AA321" s="42">
        <v>166</v>
      </c>
      <c r="AB321" s="17"/>
    </row>
    <row r="322" spans="1:28" ht="25.5" hidden="1">
      <c r="A322" s="16" t="s">
        <v>1434</v>
      </c>
      <c r="B322" s="16" t="s">
        <v>1637</v>
      </c>
      <c r="C322" s="13" t="s">
        <v>360</v>
      </c>
      <c r="D322" s="7" t="s">
        <v>1078</v>
      </c>
      <c r="E322" s="17"/>
      <c r="F322" s="25" t="s">
        <v>132</v>
      </c>
      <c r="G322" s="32" t="s">
        <v>2241</v>
      </c>
      <c r="H322" s="25"/>
      <c r="I322" s="32"/>
      <c r="J322" s="1" t="s">
        <v>2469</v>
      </c>
      <c r="K322" s="1" t="s">
        <v>2472</v>
      </c>
      <c r="L322" s="6" t="s">
        <v>2471</v>
      </c>
      <c r="M322" s="6"/>
      <c r="N322" s="6"/>
      <c r="O322" s="6"/>
      <c r="P322" s="6"/>
      <c r="Q322" s="6"/>
      <c r="R322" s="41">
        <f>ROUND(AA322*$Z$3,1)</f>
        <v>87.2</v>
      </c>
      <c r="S322" s="82">
        <f>ROUND(R322*0.85,1)</f>
        <v>74.099999999999994</v>
      </c>
      <c r="T322" s="76" t="s">
        <v>2053</v>
      </c>
      <c r="U322" s="120">
        <f>ROUND(R322*1.15,1)</f>
        <v>100.3</v>
      </c>
      <c r="V322" s="78">
        <v>43101</v>
      </c>
      <c r="W322" s="78">
        <v>401768</v>
      </c>
      <c r="X322" s="128"/>
      <c r="AA322" s="42">
        <v>25</v>
      </c>
      <c r="AB322" s="17"/>
    </row>
    <row r="323" spans="1:28" ht="38.25" hidden="1">
      <c r="A323" s="16" t="s">
        <v>1434</v>
      </c>
      <c r="B323" s="16" t="s">
        <v>1637</v>
      </c>
      <c r="C323" s="13" t="s">
        <v>360</v>
      </c>
      <c r="D323" s="7" t="s">
        <v>1079</v>
      </c>
      <c r="E323" s="17"/>
      <c r="F323" s="25" t="s">
        <v>133</v>
      </c>
      <c r="G323" s="32" t="s">
        <v>2242</v>
      </c>
      <c r="H323" s="25"/>
      <c r="I323" s="32"/>
      <c r="J323" s="1" t="s">
        <v>2469</v>
      </c>
      <c r="K323" s="1" t="s">
        <v>2472</v>
      </c>
      <c r="L323" s="6" t="s">
        <v>2471</v>
      </c>
      <c r="M323" s="6"/>
      <c r="N323" s="6"/>
      <c r="O323" s="6"/>
      <c r="P323" s="6"/>
      <c r="Q323" s="6"/>
      <c r="R323" s="41">
        <f>ROUND(AA323*$Z$3,1)</f>
        <v>174.3</v>
      </c>
      <c r="S323" s="82">
        <f>ROUND(R323*0.85,1)</f>
        <v>148.19999999999999</v>
      </c>
      <c r="T323" s="76" t="s">
        <v>2053</v>
      </c>
      <c r="U323" s="120">
        <f>ROUND(R323*1.15,1)</f>
        <v>200.4</v>
      </c>
      <c r="V323" s="78">
        <v>43101</v>
      </c>
      <c r="W323" s="78">
        <v>401768</v>
      </c>
      <c r="X323" s="128"/>
      <c r="AA323" s="42">
        <v>50</v>
      </c>
      <c r="AB323" s="17"/>
    </row>
    <row r="324" spans="1:28" ht="38.25" hidden="1">
      <c r="A324" s="16" t="s">
        <v>1434</v>
      </c>
      <c r="B324" s="16" t="s">
        <v>1637</v>
      </c>
      <c r="C324" s="13" t="s">
        <v>360</v>
      </c>
      <c r="D324" s="7" t="s">
        <v>1080</v>
      </c>
      <c r="E324" s="17"/>
      <c r="F324" s="25" t="s">
        <v>134</v>
      </c>
      <c r="G324" s="32" t="s">
        <v>2243</v>
      </c>
      <c r="H324" s="25"/>
      <c r="I324" s="32"/>
      <c r="J324" s="1" t="s">
        <v>2469</v>
      </c>
      <c r="K324" s="1" t="s">
        <v>2472</v>
      </c>
      <c r="L324" s="6" t="s">
        <v>2471</v>
      </c>
      <c r="M324" s="6"/>
      <c r="N324" s="6"/>
      <c r="O324" s="6"/>
      <c r="P324" s="6"/>
      <c r="Q324" s="6"/>
      <c r="R324" s="41">
        <f>ROUND(AA324*$Z$3,1)</f>
        <v>289.39999999999998</v>
      </c>
      <c r="S324" s="82">
        <f>ROUND(R324*0.85,1)</f>
        <v>246</v>
      </c>
      <c r="T324" s="76" t="s">
        <v>2053</v>
      </c>
      <c r="U324" s="120">
        <f>ROUND(R324*1.15,1)</f>
        <v>332.8</v>
      </c>
      <c r="V324" s="78">
        <v>43101</v>
      </c>
      <c r="W324" s="78">
        <v>401768</v>
      </c>
      <c r="X324" s="128"/>
      <c r="AA324" s="42">
        <v>83</v>
      </c>
      <c r="AB324" s="17"/>
    </row>
    <row r="325" spans="1:28" ht="30" hidden="1">
      <c r="A325" s="20" t="s">
        <v>1431</v>
      </c>
      <c r="B325" s="20" t="s">
        <v>1435</v>
      </c>
      <c r="C325" s="15" t="s">
        <v>364</v>
      </c>
      <c r="D325" s="7"/>
      <c r="E325" s="17"/>
      <c r="F325" s="28" t="s">
        <v>135</v>
      </c>
      <c r="G325" s="28" t="s">
        <v>1856</v>
      </c>
      <c r="H325" s="25"/>
      <c r="I325" s="32"/>
      <c r="J325" s="32"/>
      <c r="K325" s="32"/>
      <c r="L325" s="6"/>
      <c r="M325" s="6"/>
      <c r="N325" s="6"/>
      <c r="O325" s="6"/>
      <c r="P325" s="6"/>
      <c r="Q325" s="6"/>
      <c r="R325" s="41"/>
      <c r="S325" s="82"/>
      <c r="T325" s="76"/>
      <c r="U325" s="120"/>
      <c r="V325" s="78">
        <v>43101</v>
      </c>
      <c r="W325" s="78">
        <v>401768</v>
      </c>
      <c r="X325" s="128"/>
      <c r="AA325" s="42"/>
      <c r="AB325" s="17"/>
    </row>
    <row r="326" spans="1:28" ht="30" hidden="1">
      <c r="A326" s="20" t="s">
        <v>1431</v>
      </c>
      <c r="B326" s="20" t="s">
        <v>1636</v>
      </c>
      <c r="C326" s="15" t="s">
        <v>365</v>
      </c>
      <c r="D326" s="7"/>
      <c r="E326" s="17"/>
      <c r="F326" s="28" t="s">
        <v>136</v>
      </c>
      <c r="G326" s="28" t="s">
        <v>1857</v>
      </c>
      <c r="H326" s="25"/>
      <c r="I326" s="32"/>
      <c r="J326" s="32"/>
      <c r="K326" s="32"/>
      <c r="L326" s="6"/>
      <c r="M326" s="6"/>
      <c r="N326" s="6"/>
      <c r="O326" s="6"/>
      <c r="P326" s="6"/>
      <c r="Q326" s="6"/>
      <c r="R326" s="41"/>
      <c r="S326" s="82"/>
      <c r="T326" s="76"/>
      <c r="U326" s="120"/>
      <c r="V326" s="78">
        <v>43101</v>
      </c>
      <c r="W326" s="78">
        <v>401768</v>
      </c>
      <c r="X326" s="128"/>
      <c r="AA326" s="42"/>
      <c r="AB326" s="17"/>
    </row>
    <row r="327" spans="1:28" ht="38.25" hidden="1">
      <c r="A327" s="16" t="s">
        <v>1434</v>
      </c>
      <c r="B327" s="16" t="s">
        <v>1637</v>
      </c>
      <c r="C327" s="13" t="s">
        <v>360</v>
      </c>
      <c r="D327" s="7" t="s">
        <v>1081</v>
      </c>
      <c r="E327" s="17"/>
      <c r="F327" s="1" t="s">
        <v>804</v>
      </c>
      <c r="G327" s="1" t="s">
        <v>1934</v>
      </c>
      <c r="H327" s="1" t="s">
        <v>2492</v>
      </c>
      <c r="I327" s="74" t="s">
        <v>2667</v>
      </c>
      <c r="J327" s="122" t="s">
        <v>2469</v>
      </c>
      <c r="K327" s="122" t="s">
        <v>2472</v>
      </c>
      <c r="L327" s="6" t="s">
        <v>2471</v>
      </c>
      <c r="M327" s="65">
        <v>4</v>
      </c>
      <c r="N327" s="5" t="s">
        <v>2441</v>
      </c>
      <c r="O327" s="5" t="s">
        <v>2482</v>
      </c>
      <c r="P327" s="5" t="s">
        <v>2484</v>
      </c>
      <c r="Q327" s="5"/>
      <c r="R327" s="41">
        <f>ROUND(AA327*$Z$3,1)</f>
        <v>278.89999999999998</v>
      </c>
      <c r="S327" s="82">
        <f>ROUND(R327*0.85,1)</f>
        <v>237.1</v>
      </c>
      <c r="T327" s="76" t="s">
        <v>2053</v>
      </c>
      <c r="U327" s="120">
        <f>ROUND(R327*1.15,1)</f>
        <v>320.7</v>
      </c>
      <c r="V327" s="78">
        <v>43101</v>
      </c>
      <c r="W327" s="78">
        <v>401768</v>
      </c>
      <c r="X327" s="128"/>
      <c r="AA327" s="42">
        <v>80</v>
      </c>
      <c r="AB327" s="17"/>
    </row>
    <row r="328" spans="1:28" ht="60" hidden="1" customHeight="1">
      <c r="A328" s="16" t="s">
        <v>1434</v>
      </c>
      <c r="B328" s="16" t="s">
        <v>1637</v>
      </c>
      <c r="C328" s="13" t="s">
        <v>360</v>
      </c>
      <c r="D328" s="7" t="s">
        <v>1082</v>
      </c>
      <c r="E328" s="17"/>
      <c r="F328" s="1" t="s">
        <v>137</v>
      </c>
      <c r="G328" s="1" t="s">
        <v>1642</v>
      </c>
      <c r="H328" s="25" t="s">
        <v>2493</v>
      </c>
      <c r="I328" s="74" t="s">
        <v>2668</v>
      </c>
      <c r="J328" s="122" t="s">
        <v>2469</v>
      </c>
      <c r="K328" s="122" t="s">
        <v>2472</v>
      </c>
      <c r="L328" s="6" t="s">
        <v>2471</v>
      </c>
      <c r="M328" s="65">
        <v>2</v>
      </c>
      <c r="N328" s="5" t="s">
        <v>2441</v>
      </c>
      <c r="O328" s="5" t="s">
        <v>2482</v>
      </c>
      <c r="P328" s="5" t="s">
        <v>2484</v>
      </c>
      <c r="Q328" s="5"/>
      <c r="R328" s="41">
        <f>ROUND(AA328*$Z$3,1)</f>
        <v>41.8</v>
      </c>
      <c r="S328" s="82">
        <f>ROUND(R328*0.85,1)</f>
        <v>35.5</v>
      </c>
      <c r="T328" s="76" t="s">
        <v>2053</v>
      </c>
      <c r="U328" s="120">
        <f>ROUND(R328*1.15,1)</f>
        <v>48.1</v>
      </c>
      <c r="V328" s="78">
        <v>43101</v>
      </c>
      <c r="W328" s="78">
        <v>401768</v>
      </c>
      <c r="X328" s="128"/>
      <c r="AA328" s="42">
        <v>12</v>
      </c>
      <c r="AB328" s="17"/>
    </row>
    <row r="329" spans="1:28" ht="30" hidden="1">
      <c r="A329" s="20" t="s">
        <v>1431</v>
      </c>
      <c r="B329" s="20" t="s">
        <v>1636</v>
      </c>
      <c r="C329" s="15" t="s">
        <v>366</v>
      </c>
      <c r="D329" s="7"/>
      <c r="E329" s="17"/>
      <c r="F329" s="28" t="s">
        <v>138</v>
      </c>
      <c r="G329" s="28" t="s">
        <v>1858</v>
      </c>
      <c r="H329" s="25"/>
      <c r="I329" s="2"/>
      <c r="J329" s="32"/>
      <c r="K329" s="32"/>
      <c r="L329" s="6"/>
      <c r="M329" s="6"/>
      <c r="N329" s="6"/>
      <c r="O329" s="6"/>
      <c r="P329" s="6"/>
      <c r="Q329" s="6"/>
      <c r="R329" s="41"/>
      <c r="S329" s="82"/>
      <c r="T329" s="76"/>
      <c r="U329" s="120"/>
      <c r="V329" s="78">
        <v>43101</v>
      </c>
      <c r="W329" s="78">
        <v>401768</v>
      </c>
      <c r="X329" s="128"/>
      <c r="AA329" s="42"/>
      <c r="AB329" s="17"/>
    </row>
    <row r="330" spans="1:28" ht="60" hidden="1" customHeight="1">
      <c r="A330" s="16" t="s">
        <v>1434</v>
      </c>
      <c r="B330" s="16" t="s">
        <v>1637</v>
      </c>
      <c r="C330" s="13" t="s">
        <v>360</v>
      </c>
      <c r="D330" s="7" t="s">
        <v>1083</v>
      </c>
      <c r="E330" s="17"/>
      <c r="F330" s="1" t="s">
        <v>139</v>
      </c>
      <c r="G330" s="1" t="s">
        <v>1641</v>
      </c>
      <c r="H330" s="25" t="s">
        <v>2493</v>
      </c>
      <c r="I330" s="74" t="s">
        <v>2668</v>
      </c>
      <c r="J330" s="122" t="s">
        <v>2469</v>
      </c>
      <c r="K330" s="122" t="s">
        <v>2472</v>
      </c>
      <c r="L330" s="6" t="s">
        <v>2471</v>
      </c>
      <c r="M330" s="65">
        <v>2</v>
      </c>
      <c r="N330" s="5" t="s">
        <v>2441</v>
      </c>
      <c r="O330" s="5" t="s">
        <v>2482</v>
      </c>
      <c r="P330" s="5" t="s">
        <v>2484</v>
      </c>
      <c r="Q330" s="5"/>
      <c r="R330" s="41">
        <f>ROUND(AA330*$Z$3,1)</f>
        <v>669.4</v>
      </c>
      <c r="S330" s="82">
        <f>ROUND(R330*0.85,1)</f>
        <v>569</v>
      </c>
      <c r="T330" s="76" t="s">
        <v>2053</v>
      </c>
      <c r="U330" s="120">
        <f>ROUND(R330*1.15,1)</f>
        <v>769.8</v>
      </c>
      <c r="V330" s="78">
        <v>43101</v>
      </c>
      <c r="W330" s="78">
        <v>401768</v>
      </c>
      <c r="X330" s="128"/>
      <c r="AA330" s="42">
        <v>192</v>
      </c>
      <c r="AB330" s="17"/>
    </row>
    <row r="331" spans="1:28" ht="30" hidden="1">
      <c r="A331" s="20" t="s">
        <v>1431</v>
      </c>
      <c r="B331" s="20" t="s">
        <v>1433</v>
      </c>
      <c r="C331" s="15" t="s">
        <v>367</v>
      </c>
      <c r="D331" s="7"/>
      <c r="E331" s="17"/>
      <c r="F331" s="28" t="s">
        <v>140</v>
      </c>
      <c r="G331" s="28" t="s">
        <v>1859</v>
      </c>
      <c r="H331" s="25"/>
      <c r="I331" s="32"/>
      <c r="J331" s="32"/>
      <c r="K331" s="32"/>
      <c r="L331" s="6"/>
      <c r="M331" s="6"/>
      <c r="N331" s="6"/>
      <c r="O331" s="6"/>
      <c r="P331" s="6"/>
      <c r="Q331" s="6"/>
      <c r="R331" s="41"/>
      <c r="S331" s="82"/>
      <c r="T331" s="76"/>
      <c r="U331" s="120"/>
      <c r="V331" s="78">
        <v>43101</v>
      </c>
      <c r="W331" s="78">
        <v>401768</v>
      </c>
      <c r="X331" s="128"/>
      <c r="AA331" s="42"/>
      <c r="AB331" s="17"/>
    </row>
    <row r="332" spans="1:28" hidden="1">
      <c r="A332" s="16" t="s">
        <v>1434</v>
      </c>
      <c r="B332" s="16" t="s">
        <v>1435</v>
      </c>
      <c r="C332" s="13" t="s">
        <v>367</v>
      </c>
      <c r="D332" s="7" t="s">
        <v>1084</v>
      </c>
      <c r="E332" s="17"/>
      <c r="F332" s="25" t="s">
        <v>141</v>
      </c>
      <c r="G332" s="32" t="s">
        <v>2244</v>
      </c>
      <c r="H332" s="25"/>
      <c r="I332" s="32"/>
      <c r="J332" s="1" t="s">
        <v>2469</v>
      </c>
      <c r="K332" s="1" t="s">
        <v>2472</v>
      </c>
      <c r="L332" s="6" t="s">
        <v>2471</v>
      </c>
      <c r="M332" s="6"/>
      <c r="N332" s="6"/>
      <c r="O332" s="6"/>
      <c r="P332" s="6"/>
      <c r="Q332" s="6"/>
      <c r="R332" s="41">
        <f t="shared" ref="R332:R337" si="57">ROUND(AA332*$Z$3,1)</f>
        <v>669.4</v>
      </c>
      <c r="S332" s="82">
        <f t="shared" ref="S332:S337" si="58">ROUND(R332*0.85,1)</f>
        <v>569</v>
      </c>
      <c r="T332" s="76" t="s">
        <v>2053</v>
      </c>
      <c r="U332" s="120">
        <f t="shared" ref="U332:U337" si="59">ROUND(R332*1.15,1)</f>
        <v>769.8</v>
      </c>
      <c r="V332" s="78">
        <v>43101</v>
      </c>
      <c r="W332" s="78">
        <v>401768</v>
      </c>
      <c r="X332" s="128"/>
      <c r="AA332" s="42">
        <v>192</v>
      </c>
      <c r="AB332" s="17"/>
    </row>
    <row r="333" spans="1:28" ht="25.5" hidden="1">
      <c r="A333" s="16" t="s">
        <v>1434</v>
      </c>
      <c r="B333" s="16" t="s">
        <v>1435</v>
      </c>
      <c r="C333" s="13" t="s">
        <v>367</v>
      </c>
      <c r="D333" s="7" t="s">
        <v>1085</v>
      </c>
      <c r="E333" s="17"/>
      <c r="F333" s="25" t="s">
        <v>142</v>
      </c>
      <c r="G333" s="32" t="s">
        <v>1862</v>
      </c>
      <c r="H333" s="25"/>
      <c r="I333" s="32"/>
      <c r="J333" s="1" t="s">
        <v>2469</v>
      </c>
      <c r="K333" s="1" t="s">
        <v>2472</v>
      </c>
      <c r="L333" s="6" t="s">
        <v>2471</v>
      </c>
      <c r="M333" s="6"/>
      <c r="N333" s="6"/>
      <c r="O333" s="6"/>
      <c r="P333" s="6"/>
      <c r="Q333" s="6"/>
      <c r="R333" s="41">
        <f t="shared" si="57"/>
        <v>1670.1</v>
      </c>
      <c r="S333" s="82">
        <f t="shared" si="58"/>
        <v>1419.6</v>
      </c>
      <c r="T333" s="76" t="s">
        <v>2053</v>
      </c>
      <c r="U333" s="120">
        <f t="shared" si="59"/>
        <v>1920.6</v>
      </c>
      <c r="V333" s="78">
        <v>43101</v>
      </c>
      <c r="W333" s="78">
        <v>401768</v>
      </c>
      <c r="X333" s="128"/>
      <c r="AA333" s="42">
        <v>479</v>
      </c>
      <c r="AB333" s="17"/>
    </row>
    <row r="334" spans="1:28" ht="25.5" hidden="1">
      <c r="A334" s="16" t="s">
        <v>1434</v>
      </c>
      <c r="B334" s="16" t="s">
        <v>1435</v>
      </c>
      <c r="C334" s="13" t="s">
        <v>367</v>
      </c>
      <c r="D334" s="7" t="s">
        <v>1086</v>
      </c>
      <c r="E334" s="17"/>
      <c r="F334" s="25" t="s">
        <v>143</v>
      </c>
      <c r="G334" s="32" t="s">
        <v>1863</v>
      </c>
      <c r="H334" s="25"/>
      <c r="I334" s="32"/>
      <c r="J334" s="1" t="s">
        <v>2469</v>
      </c>
      <c r="K334" s="1" t="s">
        <v>2472</v>
      </c>
      <c r="L334" s="6" t="s">
        <v>2471</v>
      </c>
      <c r="M334" s="6"/>
      <c r="N334" s="6"/>
      <c r="O334" s="6"/>
      <c r="P334" s="6"/>
      <c r="Q334" s="6"/>
      <c r="R334" s="41">
        <f t="shared" si="57"/>
        <v>753.1</v>
      </c>
      <c r="S334" s="82">
        <f t="shared" si="58"/>
        <v>640.1</v>
      </c>
      <c r="T334" s="76" t="s">
        <v>2053</v>
      </c>
      <c r="U334" s="120">
        <f t="shared" si="59"/>
        <v>866.1</v>
      </c>
      <c r="V334" s="78">
        <v>43101</v>
      </c>
      <c r="W334" s="78">
        <v>401768</v>
      </c>
      <c r="X334" s="128"/>
      <c r="AA334" s="42">
        <v>216</v>
      </c>
      <c r="AB334" s="17"/>
    </row>
    <row r="335" spans="1:28" ht="25.5" hidden="1">
      <c r="A335" s="16" t="s">
        <v>1434</v>
      </c>
      <c r="B335" s="16" t="s">
        <v>1435</v>
      </c>
      <c r="C335" s="13" t="s">
        <v>367</v>
      </c>
      <c r="D335" s="7" t="s">
        <v>1087</v>
      </c>
      <c r="E335" s="17"/>
      <c r="F335" s="25" t="s">
        <v>144</v>
      </c>
      <c r="G335" s="32" t="s">
        <v>1931</v>
      </c>
      <c r="H335" s="25"/>
      <c r="I335" s="32"/>
      <c r="J335" s="1" t="s">
        <v>2469</v>
      </c>
      <c r="K335" s="1" t="s">
        <v>2472</v>
      </c>
      <c r="L335" s="6" t="s">
        <v>2471</v>
      </c>
      <c r="M335" s="6"/>
      <c r="N335" s="6"/>
      <c r="O335" s="6"/>
      <c r="P335" s="6"/>
      <c r="Q335" s="6"/>
      <c r="R335" s="41">
        <f t="shared" si="57"/>
        <v>390.5</v>
      </c>
      <c r="S335" s="82">
        <f t="shared" si="58"/>
        <v>331.9</v>
      </c>
      <c r="T335" s="76" t="s">
        <v>2053</v>
      </c>
      <c r="U335" s="120">
        <f t="shared" si="59"/>
        <v>449.1</v>
      </c>
      <c r="V335" s="78">
        <v>43101</v>
      </c>
      <c r="W335" s="78">
        <v>401768</v>
      </c>
      <c r="X335" s="128"/>
      <c r="AA335" s="42">
        <v>112</v>
      </c>
      <c r="AB335" s="17"/>
    </row>
    <row r="336" spans="1:28" ht="51" hidden="1">
      <c r="A336" s="16" t="s">
        <v>1434</v>
      </c>
      <c r="B336" s="16" t="s">
        <v>1435</v>
      </c>
      <c r="C336" s="13" t="s">
        <v>367</v>
      </c>
      <c r="D336" s="7" t="s">
        <v>1088</v>
      </c>
      <c r="E336" s="17"/>
      <c r="F336" s="25" t="s">
        <v>145</v>
      </c>
      <c r="G336" s="32" t="s">
        <v>2245</v>
      </c>
      <c r="H336" s="25"/>
      <c r="I336" s="32"/>
      <c r="J336" s="1" t="s">
        <v>2469</v>
      </c>
      <c r="K336" s="1" t="s">
        <v>2472</v>
      </c>
      <c r="L336" s="6" t="s">
        <v>2471</v>
      </c>
      <c r="M336" s="6"/>
      <c r="N336" s="6"/>
      <c r="O336" s="6"/>
      <c r="P336" s="6"/>
      <c r="Q336" s="6"/>
      <c r="R336" s="41">
        <f t="shared" si="57"/>
        <v>669.4</v>
      </c>
      <c r="S336" s="82">
        <f t="shared" si="58"/>
        <v>569</v>
      </c>
      <c r="T336" s="76" t="s">
        <v>2053</v>
      </c>
      <c r="U336" s="120">
        <f t="shared" si="59"/>
        <v>769.8</v>
      </c>
      <c r="V336" s="78">
        <v>43101</v>
      </c>
      <c r="W336" s="78">
        <v>401768</v>
      </c>
      <c r="X336" s="128"/>
      <c r="AA336" s="42">
        <v>192</v>
      </c>
      <c r="AB336" s="17"/>
    </row>
    <row r="337" spans="1:28" ht="38.25" hidden="1">
      <c r="A337" s="16" t="s">
        <v>1434</v>
      </c>
      <c r="B337" s="16" t="s">
        <v>1435</v>
      </c>
      <c r="C337" s="13" t="s">
        <v>367</v>
      </c>
      <c r="D337" s="7" t="s">
        <v>1089</v>
      </c>
      <c r="E337" s="17"/>
      <c r="F337" s="25" t="s">
        <v>146</v>
      </c>
      <c r="G337" s="32" t="s">
        <v>1864</v>
      </c>
      <c r="H337" s="25"/>
      <c r="I337" s="32"/>
      <c r="J337" s="1" t="s">
        <v>2469</v>
      </c>
      <c r="K337" s="1" t="s">
        <v>2472</v>
      </c>
      <c r="L337" s="6" t="s">
        <v>2471</v>
      </c>
      <c r="M337" s="6"/>
      <c r="N337" s="6"/>
      <c r="O337" s="6"/>
      <c r="P337" s="6"/>
      <c r="Q337" s="6"/>
      <c r="R337" s="41">
        <f t="shared" si="57"/>
        <v>557.79999999999995</v>
      </c>
      <c r="S337" s="82">
        <f t="shared" si="58"/>
        <v>474.1</v>
      </c>
      <c r="T337" s="76" t="s">
        <v>2053</v>
      </c>
      <c r="U337" s="120">
        <f t="shared" si="59"/>
        <v>641.5</v>
      </c>
      <c r="V337" s="78">
        <v>43101</v>
      </c>
      <c r="W337" s="78">
        <v>401768</v>
      </c>
      <c r="X337" s="128"/>
      <c r="AA337" s="42">
        <v>160</v>
      </c>
      <c r="AB337" s="17"/>
    </row>
    <row r="338" spans="1:28" ht="127.5" hidden="1">
      <c r="A338" s="20" t="s">
        <v>1431</v>
      </c>
      <c r="B338" s="20" t="s">
        <v>1433</v>
      </c>
      <c r="C338" s="15" t="s">
        <v>368</v>
      </c>
      <c r="D338" s="7"/>
      <c r="E338" s="17"/>
      <c r="F338" s="28" t="s">
        <v>147</v>
      </c>
      <c r="G338" s="28" t="s">
        <v>1865</v>
      </c>
      <c r="H338" s="1" t="s">
        <v>2021</v>
      </c>
      <c r="I338" s="1" t="s">
        <v>2246</v>
      </c>
      <c r="J338" s="1"/>
      <c r="K338" s="1"/>
      <c r="L338" s="36"/>
      <c r="M338" s="36"/>
      <c r="N338" s="36"/>
      <c r="O338" s="36"/>
      <c r="P338" s="36"/>
      <c r="Q338" s="36"/>
      <c r="R338" s="41"/>
      <c r="S338" s="82"/>
      <c r="T338" s="76"/>
      <c r="U338" s="120"/>
      <c r="V338" s="78">
        <v>43101</v>
      </c>
      <c r="W338" s="78">
        <v>401768</v>
      </c>
      <c r="X338" s="128"/>
      <c r="AA338" s="42"/>
      <c r="AB338" s="17"/>
    </row>
    <row r="339" spans="1:28" ht="38.25" hidden="1">
      <c r="A339" s="16" t="s">
        <v>1434</v>
      </c>
      <c r="B339" s="16" t="s">
        <v>1435</v>
      </c>
      <c r="C339" s="13" t="s">
        <v>368</v>
      </c>
      <c r="D339" s="7" t="s">
        <v>1090</v>
      </c>
      <c r="E339" s="17"/>
      <c r="F339" s="1" t="s">
        <v>148</v>
      </c>
      <c r="G339" s="1" t="s">
        <v>1869</v>
      </c>
      <c r="H339" s="25"/>
      <c r="I339" s="32"/>
      <c r="J339" s="1" t="s">
        <v>2469</v>
      </c>
      <c r="K339" s="1" t="s">
        <v>2472</v>
      </c>
      <c r="L339" s="6" t="s">
        <v>2471</v>
      </c>
      <c r="M339" s="65"/>
      <c r="N339" s="65"/>
      <c r="O339" s="65"/>
      <c r="P339" s="65"/>
      <c r="Q339" s="65"/>
      <c r="R339" s="41">
        <f t="shared" ref="R339:R347" si="60">ROUND(AA339*$Z$3,1)</f>
        <v>115.1</v>
      </c>
      <c r="S339" s="82">
        <f t="shared" ref="S339:S347" si="61">ROUND(R339*0.85,1)</f>
        <v>97.8</v>
      </c>
      <c r="T339" s="76" t="s">
        <v>2053</v>
      </c>
      <c r="U339" s="120">
        <f t="shared" ref="U339:U347" si="62">ROUND(R339*1.15,1)</f>
        <v>132.4</v>
      </c>
      <c r="V339" s="78">
        <v>43101</v>
      </c>
      <c r="W339" s="78">
        <v>401768</v>
      </c>
      <c r="X339" s="128"/>
      <c r="AA339" s="42">
        <v>33</v>
      </c>
      <c r="AB339" s="17"/>
    </row>
    <row r="340" spans="1:28" ht="25.5" hidden="1">
      <c r="A340" s="16" t="s">
        <v>1434</v>
      </c>
      <c r="B340" s="16" t="s">
        <v>1435</v>
      </c>
      <c r="C340" s="13" t="s">
        <v>368</v>
      </c>
      <c r="D340" s="7" t="s">
        <v>1091</v>
      </c>
      <c r="E340" s="17"/>
      <c r="F340" s="1" t="s">
        <v>149</v>
      </c>
      <c r="G340" s="1" t="s">
        <v>2247</v>
      </c>
      <c r="H340" s="25"/>
      <c r="I340" s="32"/>
      <c r="J340" s="1" t="s">
        <v>2469</v>
      </c>
      <c r="K340" s="1" t="s">
        <v>2472</v>
      </c>
      <c r="L340" s="6" t="s">
        <v>2471</v>
      </c>
      <c r="M340" s="6"/>
      <c r="N340" s="6"/>
      <c r="O340" s="6"/>
      <c r="P340" s="6"/>
      <c r="Q340" s="6"/>
      <c r="R340" s="41">
        <f t="shared" si="60"/>
        <v>812.4</v>
      </c>
      <c r="S340" s="82">
        <f t="shared" si="61"/>
        <v>690.5</v>
      </c>
      <c r="T340" s="76" t="s">
        <v>2053</v>
      </c>
      <c r="U340" s="120">
        <f t="shared" si="62"/>
        <v>934.3</v>
      </c>
      <c r="V340" s="78">
        <v>43101</v>
      </c>
      <c r="W340" s="78">
        <v>401768</v>
      </c>
      <c r="X340" s="128"/>
      <c r="AA340" s="42">
        <v>233</v>
      </c>
      <c r="AB340" s="17"/>
    </row>
    <row r="341" spans="1:28" hidden="1">
      <c r="A341" s="16" t="s">
        <v>1434</v>
      </c>
      <c r="B341" s="16" t="s">
        <v>1435</v>
      </c>
      <c r="C341" s="13" t="s">
        <v>368</v>
      </c>
      <c r="D341" s="7" t="s">
        <v>1092</v>
      </c>
      <c r="E341" s="17"/>
      <c r="F341" s="1" t="s">
        <v>150</v>
      </c>
      <c r="G341" s="1" t="s">
        <v>2248</v>
      </c>
      <c r="H341" s="25"/>
      <c r="I341" s="32"/>
      <c r="J341" s="1" t="s">
        <v>2469</v>
      </c>
      <c r="K341" s="1" t="s">
        <v>2472</v>
      </c>
      <c r="L341" s="6" t="s">
        <v>2471</v>
      </c>
      <c r="M341" s="6"/>
      <c r="N341" s="6"/>
      <c r="O341" s="6"/>
      <c r="P341" s="6"/>
      <c r="Q341" s="6"/>
      <c r="R341" s="41">
        <f t="shared" si="60"/>
        <v>927.4</v>
      </c>
      <c r="S341" s="82">
        <f t="shared" si="61"/>
        <v>788.3</v>
      </c>
      <c r="T341" s="76" t="s">
        <v>2053</v>
      </c>
      <c r="U341" s="120">
        <f t="shared" si="62"/>
        <v>1066.5</v>
      </c>
      <c r="V341" s="78">
        <v>43101</v>
      </c>
      <c r="W341" s="78">
        <v>401768</v>
      </c>
      <c r="X341" s="128"/>
      <c r="AA341" s="42">
        <v>266</v>
      </c>
      <c r="AB341" s="17"/>
    </row>
    <row r="342" spans="1:28" hidden="1">
      <c r="A342" s="16" t="s">
        <v>1434</v>
      </c>
      <c r="B342" s="16" t="s">
        <v>1435</v>
      </c>
      <c r="C342" s="13" t="s">
        <v>368</v>
      </c>
      <c r="D342" s="7" t="s">
        <v>1093</v>
      </c>
      <c r="E342" s="17"/>
      <c r="F342" s="1" t="s">
        <v>151</v>
      </c>
      <c r="G342" s="1" t="s">
        <v>1866</v>
      </c>
      <c r="H342" s="25"/>
      <c r="I342" s="32"/>
      <c r="J342" s="1" t="s">
        <v>2469</v>
      </c>
      <c r="K342" s="1" t="s">
        <v>2472</v>
      </c>
      <c r="L342" s="6" t="s">
        <v>2471</v>
      </c>
      <c r="M342" s="6"/>
      <c r="N342" s="6"/>
      <c r="O342" s="6"/>
      <c r="P342" s="6"/>
      <c r="Q342" s="6"/>
      <c r="R342" s="41">
        <f t="shared" si="60"/>
        <v>1157.5</v>
      </c>
      <c r="S342" s="82">
        <f t="shared" si="61"/>
        <v>983.9</v>
      </c>
      <c r="T342" s="76" t="s">
        <v>2053</v>
      </c>
      <c r="U342" s="120">
        <f t="shared" si="62"/>
        <v>1331.1</v>
      </c>
      <c r="V342" s="78">
        <v>43101</v>
      </c>
      <c r="W342" s="78">
        <v>401768</v>
      </c>
      <c r="X342" s="128"/>
      <c r="AA342" s="42">
        <v>332</v>
      </c>
      <c r="AB342" s="17"/>
    </row>
    <row r="343" spans="1:28" ht="25.5" hidden="1">
      <c r="A343" s="16" t="s">
        <v>1434</v>
      </c>
      <c r="B343" s="16" t="s">
        <v>1435</v>
      </c>
      <c r="C343" s="13" t="s">
        <v>368</v>
      </c>
      <c r="D343" s="7" t="s">
        <v>1094</v>
      </c>
      <c r="E343" s="17"/>
      <c r="F343" s="1" t="s">
        <v>152</v>
      </c>
      <c r="G343" s="1" t="s">
        <v>1868</v>
      </c>
      <c r="H343" s="25"/>
      <c r="I343" s="32"/>
      <c r="J343" s="1" t="s">
        <v>2469</v>
      </c>
      <c r="K343" s="1" t="s">
        <v>2472</v>
      </c>
      <c r="L343" s="6" t="s">
        <v>2471</v>
      </c>
      <c r="M343" s="6"/>
      <c r="N343" s="6"/>
      <c r="O343" s="6"/>
      <c r="P343" s="6"/>
      <c r="Q343" s="6"/>
      <c r="R343" s="41">
        <f t="shared" si="60"/>
        <v>418.4</v>
      </c>
      <c r="S343" s="82">
        <f t="shared" si="61"/>
        <v>355.6</v>
      </c>
      <c r="T343" s="76" t="s">
        <v>2053</v>
      </c>
      <c r="U343" s="120">
        <f t="shared" si="62"/>
        <v>481.2</v>
      </c>
      <c r="V343" s="78">
        <v>43101</v>
      </c>
      <c r="W343" s="78">
        <v>401768</v>
      </c>
      <c r="X343" s="128"/>
      <c r="AA343" s="42">
        <v>120</v>
      </c>
      <c r="AB343" s="17"/>
    </row>
    <row r="344" spans="1:28" ht="38.25" hidden="1">
      <c r="A344" s="16" t="s">
        <v>1434</v>
      </c>
      <c r="B344" s="16" t="s">
        <v>1435</v>
      </c>
      <c r="C344" s="13" t="s">
        <v>368</v>
      </c>
      <c r="D344" s="7" t="s">
        <v>1095</v>
      </c>
      <c r="E344" s="17"/>
      <c r="F344" s="1" t="s">
        <v>153</v>
      </c>
      <c r="G344" s="1" t="s">
        <v>2249</v>
      </c>
      <c r="H344" s="25"/>
      <c r="I344" s="32"/>
      <c r="J344" s="1" t="s">
        <v>2469</v>
      </c>
      <c r="K344" s="1" t="s">
        <v>2472</v>
      </c>
      <c r="L344" s="6" t="s">
        <v>2471</v>
      </c>
      <c r="M344" s="6"/>
      <c r="N344" s="6"/>
      <c r="O344" s="6"/>
      <c r="P344" s="6"/>
      <c r="Q344" s="6"/>
      <c r="R344" s="41">
        <f t="shared" si="60"/>
        <v>1272.5999999999999</v>
      </c>
      <c r="S344" s="82">
        <f t="shared" si="61"/>
        <v>1081.7</v>
      </c>
      <c r="T344" s="76" t="s">
        <v>2053</v>
      </c>
      <c r="U344" s="120">
        <f t="shared" si="62"/>
        <v>1463.5</v>
      </c>
      <c r="V344" s="78">
        <v>43101</v>
      </c>
      <c r="W344" s="78">
        <v>401768</v>
      </c>
      <c r="X344" s="128"/>
      <c r="AA344" s="42">
        <v>365</v>
      </c>
      <c r="AB344" s="17"/>
    </row>
    <row r="345" spans="1:28" ht="51" hidden="1">
      <c r="A345" s="16" t="s">
        <v>1434</v>
      </c>
      <c r="B345" s="16" t="s">
        <v>1435</v>
      </c>
      <c r="C345" s="13" t="s">
        <v>368</v>
      </c>
      <c r="D345" s="7" t="s">
        <v>1096</v>
      </c>
      <c r="E345" s="17"/>
      <c r="F345" s="1" t="s">
        <v>154</v>
      </c>
      <c r="G345" s="1" t="s">
        <v>2250</v>
      </c>
      <c r="H345" s="2" t="s">
        <v>2494</v>
      </c>
      <c r="I345" s="117" t="s">
        <v>2626</v>
      </c>
      <c r="J345" s="125" t="s">
        <v>2469</v>
      </c>
      <c r="K345" s="122" t="s">
        <v>2472</v>
      </c>
      <c r="L345" s="6" t="s">
        <v>2471</v>
      </c>
      <c r="M345" s="65">
        <v>1</v>
      </c>
      <c r="N345" s="5" t="s">
        <v>2441</v>
      </c>
      <c r="O345" s="5" t="s">
        <v>2482</v>
      </c>
      <c r="P345" s="5" t="s">
        <v>2484</v>
      </c>
      <c r="Q345" s="5"/>
      <c r="R345" s="41">
        <f t="shared" si="60"/>
        <v>278.89999999999998</v>
      </c>
      <c r="S345" s="82">
        <f t="shared" si="61"/>
        <v>237.1</v>
      </c>
      <c r="T345" s="76" t="s">
        <v>2053</v>
      </c>
      <c r="U345" s="120">
        <f t="shared" si="62"/>
        <v>320.7</v>
      </c>
      <c r="V345" s="78">
        <v>43101</v>
      </c>
      <c r="W345" s="78">
        <v>401768</v>
      </c>
      <c r="X345" s="128"/>
      <c r="AA345" s="42">
        <v>80</v>
      </c>
      <c r="AB345" s="17"/>
    </row>
    <row r="346" spans="1:28" ht="38.25" hidden="1">
      <c r="A346" s="100" t="s">
        <v>1434</v>
      </c>
      <c r="B346" s="100" t="s">
        <v>1435</v>
      </c>
      <c r="C346" s="105" t="s">
        <v>368</v>
      </c>
      <c r="D346" s="101" t="s">
        <v>1097</v>
      </c>
      <c r="E346" s="17"/>
      <c r="F346" s="102" t="s">
        <v>155</v>
      </c>
      <c r="G346" s="102" t="s">
        <v>1643</v>
      </c>
      <c r="H346" s="98"/>
      <c r="I346" s="99"/>
      <c r="J346" s="1" t="s">
        <v>2469</v>
      </c>
      <c r="K346" s="1" t="s">
        <v>2472</v>
      </c>
      <c r="L346" s="6" t="s">
        <v>2471</v>
      </c>
      <c r="M346" s="6"/>
      <c r="N346" s="6"/>
      <c r="O346" s="6"/>
      <c r="P346" s="6"/>
      <c r="Q346" s="6"/>
      <c r="R346" s="41">
        <f t="shared" si="60"/>
        <v>2318.5</v>
      </c>
      <c r="S346" s="82">
        <f t="shared" si="61"/>
        <v>1970.7</v>
      </c>
      <c r="T346" s="76" t="s">
        <v>2053</v>
      </c>
      <c r="U346" s="120">
        <f t="shared" si="62"/>
        <v>2666.3</v>
      </c>
      <c r="V346" s="78">
        <v>43101</v>
      </c>
      <c r="W346" s="78">
        <v>401768</v>
      </c>
      <c r="X346" s="128"/>
      <c r="AA346" s="42">
        <v>665</v>
      </c>
      <c r="AB346" s="17"/>
    </row>
    <row r="347" spans="1:28" ht="38.25" hidden="1">
      <c r="A347" s="16" t="s">
        <v>1434</v>
      </c>
      <c r="B347" s="16" t="s">
        <v>1435</v>
      </c>
      <c r="C347" s="13" t="s">
        <v>368</v>
      </c>
      <c r="D347" s="7" t="s">
        <v>1098</v>
      </c>
      <c r="E347" s="17"/>
      <c r="F347" s="1" t="s">
        <v>156</v>
      </c>
      <c r="G347" s="1" t="s">
        <v>2251</v>
      </c>
      <c r="H347" s="25"/>
      <c r="I347" s="32"/>
      <c r="J347" s="1" t="s">
        <v>2469</v>
      </c>
      <c r="K347" s="1" t="s">
        <v>2472</v>
      </c>
      <c r="L347" s="6" t="s">
        <v>2471</v>
      </c>
      <c r="M347" s="65"/>
      <c r="N347" s="65"/>
      <c r="O347" s="65"/>
      <c r="P347" s="65"/>
      <c r="Q347" s="65"/>
      <c r="R347" s="41">
        <f t="shared" si="60"/>
        <v>289.39999999999998</v>
      </c>
      <c r="S347" s="82">
        <f t="shared" si="61"/>
        <v>246</v>
      </c>
      <c r="T347" s="76" t="s">
        <v>2053</v>
      </c>
      <c r="U347" s="120">
        <f t="shared" si="62"/>
        <v>332.8</v>
      </c>
      <c r="V347" s="78">
        <v>43101</v>
      </c>
      <c r="W347" s="78">
        <v>401768</v>
      </c>
      <c r="X347" s="128"/>
      <c r="AA347" s="42">
        <v>83</v>
      </c>
      <c r="AB347" s="17"/>
    </row>
    <row r="348" spans="1:28" ht="30" hidden="1">
      <c r="A348" s="20" t="s">
        <v>1431</v>
      </c>
      <c r="B348" s="20" t="s">
        <v>1433</v>
      </c>
      <c r="C348" s="15" t="s">
        <v>369</v>
      </c>
      <c r="D348" s="7"/>
      <c r="E348" s="17"/>
      <c r="F348" s="28" t="s">
        <v>158</v>
      </c>
      <c r="G348" s="28" t="s">
        <v>1861</v>
      </c>
      <c r="H348" s="25"/>
      <c r="I348" s="32"/>
      <c r="J348" s="32"/>
      <c r="K348" s="32"/>
      <c r="L348" s="6"/>
      <c r="M348" s="6"/>
      <c r="N348" s="6"/>
      <c r="O348" s="6"/>
      <c r="P348" s="6"/>
      <c r="Q348" s="6"/>
      <c r="R348" s="41"/>
      <c r="S348" s="82"/>
      <c r="T348" s="76"/>
      <c r="U348" s="120"/>
      <c r="V348" s="78">
        <v>43101</v>
      </c>
      <c r="W348" s="78">
        <v>401768</v>
      </c>
      <c r="X348" s="128"/>
      <c r="AA348" s="42"/>
      <c r="AB348" s="17"/>
    </row>
    <row r="349" spans="1:28" ht="30" hidden="1">
      <c r="A349" s="20" t="s">
        <v>1431</v>
      </c>
      <c r="B349" s="20" t="s">
        <v>1435</v>
      </c>
      <c r="C349" s="15" t="s">
        <v>370</v>
      </c>
      <c r="D349" s="7"/>
      <c r="E349" s="17"/>
      <c r="F349" s="28" t="s">
        <v>157</v>
      </c>
      <c r="G349" s="28" t="s">
        <v>1860</v>
      </c>
      <c r="H349" s="25"/>
      <c r="I349" s="32"/>
      <c r="J349" s="32"/>
      <c r="K349" s="32"/>
      <c r="L349" s="6"/>
      <c r="M349" s="6"/>
      <c r="N349" s="6"/>
      <c r="O349" s="6"/>
      <c r="P349" s="6"/>
      <c r="Q349" s="6"/>
      <c r="R349" s="41"/>
      <c r="S349" s="82"/>
      <c r="T349" s="76"/>
      <c r="U349" s="120"/>
      <c r="V349" s="78">
        <v>43101</v>
      </c>
      <c r="W349" s="78">
        <v>401768</v>
      </c>
      <c r="X349" s="128"/>
      <c r="AA349" s="42"/>
      <c r="AB349" s="17"/>
    </row>
    <row r="350" spans="1:28" ht="38.25" hidden="1">
      <c r="A350" s="16" t="s">
        <v>1434</v>
      </c>
      <c r="B350" s="16" t="s">
        <v>1636</v>
      </c>
      <c r="C350" s="13" t="s">
        <v>369</v>
      </c>
      <c r="D350" s="7" t="s">
        <v>1099</v>
      </c>
      <c r="E350" s="17"/>
      <c r="F350" s="25" t="s">
        <v>159</v>
      </c>
      <c r="G350" s="32" t="s">
        <v>2252</v>
      </c>
      <c r="H350" s="1" t="s">
        <v>681</v>
      </c>
      <c r="I350" s="1" t="s">
        <v>2697</v>
      </c>
      <c r="J350" s="1" t="s">
        <v>2469</v>
      </c>
      <c r="K350" s="1" t="s">
        <v>2472</v>
      </c>
      <c r="L350" s="6" t="s">
        <v>2471</v>
      </c>
      <c r="M350" s="6"/>
      <c r="N350" s="6"/>
      <c r="O350" s="6"/>
      <c r="P350" s="6"/>
      <c r="Q350" s="6"/>
      <c r="R350" s="41">
        <f>ROUND(AA350*$Z$3,1)</f>
        <v>289.39999999999998</v>
      </c>
      <c r="S350" s="82">
        <f>ROUND(R350*0.85,1)</f>
        <v>246</v>
      </c>
      <c r="T350" s="76" t="s">
        <v>2053</v>
      </c>
      <c r="U350" s="120">
        <f>ROUND(R350*1.15,1)</f>
        <v>332.8</v>
      </c>
      <c r="V350" s="78">
        <v>43101</v>
      </c>
      <c r="W350" s="78">
        <v>401768</v>
      </c>
      <c r="X350" s="128"/>
      <c r="AA350" s="42">
        <v>83</v>
      </c>
      <c r="AB350" s="17"/>
    </row>
    <row r="351" spans="1:28" ht="51" hidden="1">
      <c r="A351" s="16" t="s">
        <v>1434</v>
      </c>
      <c r="B351" s="16" t="s">
        <v>1636</v>
      </c>
      <c r="C351" s="13" t="s">
        <v>369</v>
      </c>
      <c r="D351" s="7" t="s">
        <v>1100</v>
      </c>
      <c r="E351" s="17"/>
      <c r="F351" s="25" t="s">
        <v>160</v>
      </c>
      <c r="G351" s="32" t="s">
        <v>1867</v>
      </c>
      <c r="H351" s="1"/>
      <c r="I351" s="1"/>
      <c r="J351" s="1" t="s">
        <v>2469</v>
      </c>
      <c r="K351" s="1" t="s">
        <v>2472</v>
      </c>
      <c r="L351" s="6" t="s">
        <v>2471</v>
      </c>
      <c r="M351" s="6"/>
      <c r="N351" s="6"/>
      <c r="O351" s="6"/>
      <c r="P351" s="6"/>
      <c r="Q351" s="6"/>
      <c r="R351" s="41">
        <f>ROUND(AA351*$Z$3,1)</f>
        <v>983.2</v>
      </c>
      <c r="S351" s="82">
        <f>ROUND(R351*0.85,1)</f>
        <v>835.7</v>
      </c>
      <c r="T351" s="76" t="s">
        <v>2053</v>
      </c>
      <c r="U351" s="120">
        <f>ROUND(R351*1.15,1)</f>
        <v>1130.7</v>
      </c>
      <c r="V351" s="78">
        <v>43101</v>
      </c>
      <c r="W351" s="78">
        <v>401768</v>
      </c>
      <c r="X351" s="128"/>
      <c r="AA351" s="42">
        <v>282</v>
      </c>
      <c r="AB351" s="17"/>
    </row>
    <row r="352" spans="1:28" ht="30" hidden="1">
      <c r="A352" s="20" t="s">
        <v>1431</v>
      </c>
      <c r="B352" s="20" t="s">
        <v>1433</v>
      </c>
      <c r="C352" s="15" t="s">
        <v>375</v>
      </c>
      <c r="D352" s="7"/>
      <c r="E352" s="17"/>
      <c r="F352" s="28" t="s">
        <v>161</v>
      </c>
      <c r="G352" s="28" t="s">
        <v>1870</v>
      </c>
      <c r="H352" s="25"/>
      <c r="I352" s="32"/>
      <c r="J352" s="32"/>
      <c r="K352" s="32"/>
      <c r="L352" s="6"/>
      <c r="M352" s="6"/>
      <c r="N352" s="6"/>
      <c r="O352" s="6"/>
      <c r="P352" s="6"/>
      <c r="Q352" s="6"/>
      <c r="R352" s="41"/>
      <c r="S352" s="82"/>
      <c r="T352" s="76"/>
      <c r="U352" s="120"/>
      <c r="V352" s="78">
        <v>43101</v>
      </c>
      <c r="W352" s="78">
        <v>401768</v>
      </c>
      <c r="X352" s="128"/>
      <c r="AA352" s="42"/>
      <c r="AB352" s="17"/>
    </row>
    <row r="353" spans="1:28" hidden="1">
      <c r="A353" s="16" t="s">
        <v>1434</v>
      </c>
      <c r="B353" s="16" t="s">
        <v>1435</v>
      </c>
      <c r="C353" s="13" t="s">
        <v>375</v>
      </c>
      <c r="D353" s="7" t="s">
        <v>1101</v>
      </c>
      <c r="E353" s="17"/>
      <c r="F353" s="25" t="s">
        <v>162</v>
      </c>
      <c r="G353" s="32" t="s">
        <v>2253</v>
      </c>
      <c r="H353" s="1"/>
      <c r="I353" s="1"/>
      <c r="J353" s="1" t="s">
        <v>2469</v>
      </c>
      <c r="K353" s="1" t="s">
        <v>2472</v>
      </c>
      <c r="L353" s="6" t="s">
        <v>2471</v>
      </c>
      <c r="M353" s="6"/>
      <c r="N353" s="6"/>
      <c r="O353" s="6"/>
      <c r="P353" s="6"/>
      <c r="Q353" s="6"/>
      <c r="R353" s="41">
        <f t="shared" ref="R353:R358" si="63">ROUND(AA353*$Z$3,1)</f>
        <v>41.8</v>
      </c>
      <c r="S353" s="82">
        <f t="shared" ref="S353:S358" si="64">ROUND(R353*0.85,1)</f>
        <v>35.5</v>
      </c>
      <c r="T353" s="76" t="s">
        <v>2053</v>
      </c>
      <c r="U353" s="120">
        <f t="shared" ref="U353:U358" si="65">ROUND(R353*1.15,1)</f>
        <v>48.1</v>
      </c>
      <c r="V353" s="78">
        <v>43101</v>
      </c>
      <c r="W353" s="78">
        <v>401768</v>
      </c>
      <c r="X353" s="128"/>
      <c r="AA353" s="42">
        <v>12</v>
      </c>
      <c r="AB353" s="17"/>
    </row>
    <row r="354" spans="1:28" ht="51" hidden="1">
      <c r="A354" s="16" t="s">
        <v>1434</v>
      </c>
      <c r="B354" s="16" t="s">
        <v>1435</v>
      </c>
      <c r="C354" s="13" t="s">
        <v>375</v>
      </c>
      <c r="D354" s="7" t="s">
        <v>1102</v>
      </c>
      <c r="E354" s="17"/>
      <c r="F354" s="1" t="s">
        <v>515</v>
      </c>
      <c r="G354" s="1" t="s">
        <v>1872</v>
      </c>
      <c r="H354" s="1"/>
      <c r="I354" s="1"/>
      <c r="J354" s="122" t="s">
        <v>2469</v>
      </c>
      <c r="K354" s="122" t="s">
        <v>2472</v>
      </c>
      <c r="L354" s="6" t="s">
        <v>2471</v>
      </c>
      <c r="M354" s="65">
        <v>2</v>
      </c>
      <c r="N354" s="65" t="s">
        <v>2439</v>
      </c>
      <c r="O354" s="5" t="s">
        <v>2478</v>
      </c>
      <c r="P354" s="73" t="s">
        <v>2485</v>
      </c>
      <c r="Q354" s="73"/>
      <c r="R354" s="41">
        <f t="shared" si="63"/>
        <v>983.2</v>
      </c>
      <c r="S354" s="82">
        <f t="shared" si="64"/>
        <v>835.7</v>
      </c>
      <c r="T354" s="76" t="s">
        <v>2053</v>
      </c>
      <c r="U354" s="120">
        <f t="shared" si="65"/>
        <v>1130.7</v>
      </c>
      <c r="V354" s="78">
        <v>43101</v>
      </c>
      <c r="W354" s="78">
        <v>401768</v>
      </c>
      <c r="X354" s="128"/>
      <c r="AA354" s="42">
        <v>282</v>
      </c>
      <c r="AB354" s="17"/>
    </row>
    <row r="355" spans="1:28" ht="25.5" hidden="1">
      <c r="A355" s="16" t="s">
        <v>1434</v>
      </c>
      <c r="B355" s="16" t="s">
        <v>1435</v>
      </c>
      <c r="C355" s="13" t="s">
        <v>375</v>
      </c>
      <c r="D355" s="7" t="s">
        <v>1103</v>
      </c>
      <c r="E355" s="17"/>
      <c r="F355" s="1" t="s">
        <v>163</v>
      </c>
      <c r="G355" s="1" t="s">
        <v>1871</v>
      </c>
      <c r="H355" s="1"/>
      <c r="I355" s="1"/>
      <c r="J355" s="122" t="s">
        <v>2469</v>
      </c>
      <c r="K355" s="122" t="s">
        <v>2472</v>
      </c>
      <c r="L355" s="6" t="s">
        <v>2471</v>
      </c>
      <c r="M355" s="65">
        <v>2</v>
      </c>
      <c r="N355" s="65" t="s">
        <v>2439</v>
      </c>
      <c r="O355" s="5" t="s">
        <v>2478</v>
      </c>
      <c r="P355" s="73" t="s">
        <v>2485</v>
      </c>
      <c r="Q355" s="73"/>
      <c r="R355" s="41">
        <f t="shared" si="63"/>
        <v>753.1</v>
      </c>
      <c r="S355" s="82">
        <f t="shared" si="64"/>
        <v>640.1</v>
      </c>
      <c r="T355" s="76" t="s">
        <v>2053</v>
      </c>
      <c r="U355" s="120">
        <f t="shared" si="65"/>
        <v>866.1</v>
      </c>
      <c r="V355" s="78">
        <v>43101</v>
      </c>
      <c r="W355" s="78">
        <v>401768</v>
      </c>
      <c r="X355" s="128"/>
      <c r="AA355" s="42">
        <v>216</v>
      </c>
      <c r="AB355" s="17"/>
    </row>
    <row r="356" spans="1:28" ht="63.75" hidden="1">
      <c r="A356" s="16" t="s">
        <v>1434</v>
      </c>
      <c r="B356" s="16" t="s">
        <v>1435</v>
      </c>
      <c r="C356" s="13" t="s">
        <v>375</v>
      </c>
      <c r="D356" s="7" t="s">
        <v>1104</v>
      </c>
      <c r="E356" s="17"/>
      <c r="F356" s="1" t="s">
        <v>164</v>
      </c>
      <c r="G356" s="1" t="s">
        <v>2254</v>
      </c>
      <c r="H356" s="1" t="s">
        <v>2002</v>
      </c>
      <c r="I356" s="1" t="s">
        <v>1964</v>
      </c>
      <c r="J356" s="122" t="s">
        <v>2469</v>
      </c>
      <c r="K356" s="122" t="s">
        <v>2472</v>
      </c>
      <c r="L356" s="6" t="s">
        <v>2471</v>
      </c>
      <c r="M356" s="65">
        <v>2</v>
      </c>
      <c r="N356" s="65" t="s">
        <v>2439</v>
      </c>
      <c r="O356" s="5" t="s">
        <v>2478</v>
      </c>
      <c r="P356" s="73" t="s">
        <v>2485</v>
      </c>
      <c r="Q356" s="73"/>
      <c r="R356" s="41">
        <f t="shared" si="63"/>
        <v>1446.9</v>
      </c>
      <c r="S356" s="82">
        <f t="shared" si="64"/>
        <v>1229.9000000000001</v>
      </c>
      <c r="T356" s="76" t="s">
        <v>2053</v>
      </c>
      <c r="U356" s="120">
        <f t="shared" si="65"/>
        <v>1663.9</v>
      </c>
      <c r="V356" s="78">
        <v>43101</v>
      </c>
      <c r="W356" s="78">
        <v>401768</v>
      </c>
      <c r="X356" s="128"/>
      <c r="AA356" s="42">
        <v>415</v>
      </c>
      <c r="AB356" s="17"/>
    </row>
    <row r="357" spans="1:28" hidden="1">
      <c r="A357" s="16" t="s">
        <v>1434</v>
      </c>
      <c r="B357" s="16" t="s">
        <v>1435</v>
      </c>
      <c r="C357" s="13" t="s">
        <v>375</v>
      </c>
      <c r="D357" s="7" t="s">
        <v>1105</v>
      </c>
      <c r="E357" s="17"/>
      <c r="F357" s="1" t="s">
        <v>165</v>
      </c>
      <c r="G357" s="1" t="s">
        <v>1873</v>
      </c>
      <c r="H357" s="25"/>
      <c r="I357" s="32"/>
      <c r="J357" s="1" t="s">
        <v>2469</v>
      </c>
      <c r="K357" s="1" t="s">
        <v>2472</v>
      </c>
      <c r="L357" s="6" t="s">
        <v>2471</v>
      </c>
      <c r="M357" s="6"/>
      <c r="N357" s="6"/>
      <c r="O357" s="6"/>
      <c r="P357" s="6"/>
      <c r="Q357" s="6"/>
      <c r="R357" s="41">
        <f t="shared" si="63"/>
        <v>278.89999999999998</v>
      </c>
      <c r="S357" s="82">
        <f t="shared" si="64"/>
        <v>237.1</v>
      </c>
      <c r="T357" s="76" t="s">
        <v>2053</v>
      </c>
      <c r="U357" s="120">
        <f t="shared" si="65"/>
        <v>320.7</v>
      </c>
      <c r="V357" s="78">
        <v>43101</v>
      </c>
      <c r="W357" s="78">
        <v>401768</v>
      </c>
      <c r="X357" s="128"/>
      <c r="AA357" s="42">
        <v>80</v>
      </c>
      <c r="AB357" s="17"/>
    </row>
    <row r="358" spans="1:28" hidden="1">
      <c r="A358" s="16" t="s">
        <v>1434</v>
      </c>
      <c r="B358" s="16" t="s">
        <v>1435</v>
      </c>
      <c r="C358" s="13" t="s">
        <v>375</v>
      </c>
      <c r="D358" s="7" t="s">
        <v>1106</v>
      </c>
      <c r="E358" s="17"/>
      <c r="F358" s="1" t="s">
        <v>166</v>
      </c>
      <c r="G358" s="1" t="s">
        <v>1874</v>
      </c>
      <c r="H358" s="1"/>
      <c r="I358" s="1"/>
      <c r="J358" s="1" t="s">
        <v>2469</v>
      </c>
      <c r="K358" s="1" t="s">
        <v>2472</v>
      </c>
      <c r="L358" s="6" t="s">
        <v>2471</v>
      </c>
      <c r="M358" s="6"/>
      <c r="N358" s="6"/>
      <c r="O358" s="6"/>
      <c r="P358" s="6"/>
      <c r="Q358" s="6"/>
      <c r="R358" s="41">
        <f t="shared" si="63"/>
        <v>446.3</v>
      </c>
      <c r="S358" s="82">
        <f t="shared" si="64"/>
        <v>379.4</v>
      </c>
      <c r="T358" s="76" t="s">
        <v>2053</v>
      </c>
      <c r="U358" s="120">
        <f t="shared" si="65"/>
        <v>513.20000000000005</v>
      </c>
      <c r="V358" s="78">
        <v>43101</v>
      </c>
      <c r="W358" s="78">
        <v>401768</v>
      </c>
      <c r="X358" s="128"/>
      <c r="AA358" s="42">
        <v>128</v>
      </c>
      <c r="AB358" s="17"/>
    </row>
    <row r="359" spans="1:28" ht="30" hidden="1">
      <c r="A359" s="20" t="s">
        <v>1431</v>
      </c>
      <c r="B359" s="20" t="s">
        <v>1433</v>
      </c>
      <c r="C359" s="15" t="s">
        <v>376</v>
      </c>
      <c r="D359" s="7"/>
      <c r="E359" s="17"/>
      <c r="F359" s="28" t="s">
        <v>167</v>
      </c>
      <c r="G359" s="28" t="s">
        <v>1875</v>
      </c>
      <c r="H359" s="1"/>
      <c r="I359" s="1"/>
      <c r="J359" s="1"/>
      <c r="K359" s="1"/>
      <c r="L359" s="6"/>
      <c r="M359" s="6"/>
      <c r="N359" s="6"/>
      <c r="O359" s="6"/>
      <c r="P359" s="6"/>
      <c r="Q359" s="6"/>
      <c r="R359" s="41"/>
      <c r="S359" s="82"/>
      <c r="T359" s="76"/>
      <c r="U359" s="120"/>
      <c r="V359" s="78">
        <v>43101</v>
      </c>
      <c r="W359" s="78">
        <v>401768</v>
      </c>
      <c r="X359" s="128"/>
      <c r="AA359" s="42"/>
      <c r="AB359" s="17"/>
    </row>
    <row r="360" spans="1:28" ht="30" hidden="1">
      <c r="A360" s="20" t="s">
        <v>1431</v>
      </c>
      <c r="B360" s="20" t="s">
        <v>1435</v>
      </c>
      <c r="C360" s="18" t="s">
        <v>371</v>
      </c>
      <c r="D360" s="7"/>
      <c r="E360" s="17"/>
      <c r="F360" s="28" t="s">
        <v>168</v>
      </c>
      <c r="G360" s="28" t="s">
        <v>1876</v>
      </c>
      <c r="H360" s="25"/>
      <c r="I360" s="32"/>
      <c r="J360" s="32"/>
      <c r="K360" s="32"/>
      <c r="L360" s="6"/>
      <c r="M360" s="6"/>
      <c r="N360" s="6"/>
      <c r="O360" s="6"/>
      <c r="P360" s="6"/>
      <c r="Q360" s="6"/>
      <c r="R360" s="41"/>
      <c r="S360" s="82"/>
      <c r="T360" s="76"/>
      <c r="U360" s="120"/>
      <c r="V360" s="78">
        <v>43101</v>
      </c>
      <c r="W360" s="78">
        <v>401768</v>
      </c>
      <c r="X360" s="128"/>
      <c r="AA360" s="42"/>
      <c r="AB360" s="17"/>
    </row>
    <row r="361" spans="1:28" ht="25.5" hidden="1">
      <c r="A361" s="20" t="s">
        <v>1434</v>
      </c>
      <c r="B361" s="20" t="s">
        <v>1636</v>
      </c>
      <c r="C361" s="13" t="s">
        <v>376</v>
      </c>
      <c r="D361" s="7" t="s">
        <v>1107</v>
      </c>
      <c r="E361" s="17"/>
      <c r="F361" s="1" t="s">
        <v>516</v>
      </c>
      <c r="G361" s="1" t="s">
        <v>2255</v>
      </c>
      <c r="H361" s="1"/>
      <c r="I361" s="1"/>
      <c r="J361" s="1" t="s">
        <v>2469</v>
      </c>
      <c r="K361" s="1" t="s">
        <v>2472</v>
      </c>
      <c r="L361" s="6" t="s">
        <v>2471</v>
      </c>
      <c r="M361" s="6"/>
      <c r="N361" s="6"/>
      <c r="O361" s="6"/>
      <c r="P361" s="6"/>
      <c r="Q361" s="6"/>
      <c r="R361" s="41">
        <f>ROUND(AA361*$Z$3,1)</f>
        <v>348.7</v>
      </c>
      <c r="S361" s="82">
        <f>ROUND(R361*0.85,1)</f>
        <v>296.39999999999998</v>
      </c>
      <c r="T361" s="76" t="s">
        <v>2053</v>
      </c>
      <c r="U361" s="120">
        <f>ROUND(R361*1.15,1)</f>
        <v>401</v>
      </c>
      <c r="V361" s="78">
        <v>43101</v>
      </c>
      <c r="W361" s="78">
        <v>401768</v>
      </c>
      <c r="X361" s="128"/>
      <c r="AA361" s="42">
        <v>100</v>
      </c>
      <c r="AB361" s="17"/>
    </row>
    <row r="362" spans="1:28" ht="38.25" hidden="1">
      <c r="A362" s="20" t="s">
        <v>1434</v>
      </c>
      <c r="B362" s="20" t="s">
        <v>1636</v>
      </c>
      <c r="C362" s="13" t="s">
        <v>376</v>
      </c>
      <c r="D362" s="7" t="s">
        <v>1108</v>
      </c>
      <c r="E362" s="17"/>
      <c r="F362" s="1" t="s">
        <v>169</v>
      </c>
      <c r="G362" s="1" t="s">
        <v>2256</v>
      </c>
      <c r="H362" s="1"/>
      <c r="I362" s="1"/>
      <c r="J362" s="1" t="s">
        <v>2469</v>
      </c>
      <c r="K362" s="1" t="s">
        <v>2472</v>
      </c>
      <c r="L362" s="6" t="s">
        <v>2471</v>
      </c>
      <c r="M362" s="6"/>
      <c r="N362" s="6"/>
      <c r="O362" s="6"/>
      <c r="P362" s="6"/>
      <c r="Q362" s="6"/>
      <c r="R362" s="41">
        <f>ROUND(AA362*$Z$3,1)</f>
        <v>1272.5999999999999</v>
      </c>
      <c r="S362" s="82">
        <f>ROUND(R362*0.85,1)</f>
        <v>1081.7</v>
      </c>
      <c r="T362" s="76" t="s">
        <v>2053</v>
      </c>
      <c r="U362" s="120">
        <f>ROUND(R362*1.15,1)</f>
        <v>1463.5</v>
      </c>
      <c r="V362" s="78">
        <v>43101</v>
      </c>
      <c r="W362" s="78">
        <v>401768</v>
      </c>
      <c r="X362" s="128"/>
      <c r="AA362" s="42">
        <v>365</v>
      </c>
      <c r="AB362" s="17"/>
    </row>
    <row r="363" spans="1:28" ht="30" hidden="1">
      <c r="A363" s="20" t="s">
        <v>1431</v>
      </c>
      <c r="B363" s="20" t="s">
        <v>1435</v>
      </c>
      <c r="C363" s="18" t="s">
        <v>372</v>
      </c>
      <c r="D363" s="7"/>
      <c r="E363" s="17"/>
      <c r="F363" s="28" t="s">
        <v>170</v>
      </c>
      <c r="G363" s="28" t="s">
        <v>1877</v>
      </c>
      <c r="H363" s="25"/>
      <c r="I363" s="32"/>
      <c r="J363" s="32"/>
      <c r="K363" s="32"/>
      <c r="L363" s="6"/>
      <c r="M363" s="6"/>
      <c r="N363" s="6"/>
      <c r="O363" s="6"/>
      <c r="P363" s="6"/>
      <c r="Q363" s="6"/>
      <c r="R363" s="41"/>
      <c r="S363" s="82"/>
      <c r="T363" s="76"/>
      <c r="U363" s="120"/>
      <c r="V363" s="78">
        <v>43101</v>
      </c>
      <c r="W363" s="78">
        <v>401768</v>
      </c>
      <c r="X363" s="128"/>
      <c r="AA363" s="42"/>
      <c r="AB363" s="17"/>
    </row>
    <row r="364" spans="1:28" ht="51" hidden="1">
      <c r="A364" s="20" t="s">
        <v>1434</v>
      </c>
      <c r="B364" s="20" t="s">
        <v>1636</v>
      </c>
      <c r="C364" s="13" t="s">
        <v>376</v>
      </c>
      <c r="D364" s="7" t="s">
        <v>1109</v>
      </c>
      <c r="E364" s="17"/>
      <c r="F364" s="1" t="s">
        <v>517</v>
      </c>
      <c r="G364" s="1" t="s">
        <v>2257</v>
      </c>
      <c r="H364" s="25"/>
      <c r="I364" s="32"/>
      <c r="J364" s="1" t="s">
        <v>2469</v>
      </c>
      <c r="K364" s="1" t="s">
        <v>2472</v>
      </c>
      <c r="L364" s="6" t="s">
        <v>2471</v>
      </c>
      <c r="M364" s="6"/>
      <c r="N364" s="6"/>
      <c r="O364" s="6"/>
      <c r="P364" s="6"/>
      <c r="Q364" s="6"/>
      <c r="R364" s="41">
        <f>ROUND(AA364*$Z$3,1)</f>
        <v>390.5</v>
      </c>
      <c r="S364" s="82">
        <f>ROUND(R364*0.85,1)</f>
        <v>331.9</v>
      </c>
      <c r="T364" s="76" t="s">
        <v>2053</v>
      </c>
      <c r="U364" s="120">
        <f>ROUND(R364*1.15,1)</f>
        <v>449.1</v>
      </c>
      <c r="V364" s="78">
        <v>43101</v>
      </c>
      <c r="W364" s="78">
        <v>401768</v>
      </c>
      <c r="X364" s="128"/>
      <c r="AA364" s="42">
        <v>112</v>
      </c>
      <c r="AB364" s="17"/>
    </row>
    <row r="365" spans="1:28" ht="63.75" hidden="1">
      <c r="A365" s="20" t="s">
        <v>1434</v>
      </c>
      <c r="B365" s="20" t="s">
        <v>1636</v>
      </c>
      <c r="C365" s="13" t="s">
        <v>376</v>
      </c>
      <c r="D365" s="7" t="s">
        <v>1110</v>
      </c>
      <c r="E365" s="17"/>
      <c r="F365" s="1" t="s">
        <v>171</v>
      </c>
      <c r="G365" s="1" t="s">
        <v>2258</v>
      </c>
      <c r="H365" s="25"/>
      <c r="I365" s="32"/>
      <c r="J365" s="1" t="s">
        <v>2469</v>
      </c>
      <c r="K365" s="1" t="s">
        <v>2472</v>
      </c>
      <c r="L365" s="6" t="s">
        <v>2471</v>
      </c>
      <c r="M365" s="6"/>
      <c r="N365" s="6"/>
      <c r="O365" s="6"/>
      <c r="P365" s="6"/>
      <c r="Q365" s="6"/>
      <c r="R365" s="41">
        <f>ROUND(AA365*$Z$3,1)</f>
        <v>836.8</v>
      </c>
      <c r="S365" s="82">
        <f>ROUND(R365*0.85,1)</f>
        <v>711.3</v>
      </c>
      <c r="T365" s="76" t="s">
        <v>2053</v>
      </c>
      <c r="U365" s="120">
        <f>ROUND(R365*1.15,1)</f>
        <v>962.3</v>
      </c>
      <c r="V365" s="78">
        <v>43101</v>
      </c>
      <c r="W365" s="78">
        <v>401768</v>
      </c>
      <c r="X365" s="128"/>
      <c r="AA365" s="42">
        <v>240</v>
      </c>
      <c r="AB365" s="17"/>
    </row>
    <row r="366" spans="1:28" ht="30" hidden="1">
      <c r="A366" s="20" t="s">
        <v>1431</v>
      </c>
      <c r="B366" s="20" t="s">
        <v>1433</v>
      </c>
      <c r="C366" s="15" t="s">
        <v>377</v>
      </c>
      <c r="D366" s="7"/>
      <c r="E366" s="17"/>
      <c r="F366" s="28" t="s">
        <v>172</v>
      </c>
      <c r="G366" s="28" t="s">
        <v>1880</v>
      </c>
      <c r="H366" s="25"/>
      <c r="I366" s="32"/>
      <c r="J366" s="32"/>
      <c r="K366" s="32"/>
      <c r="L366" s="6"/>
      <c r="M366" s="6"/>
      <c r="N366" s="6"/>
      <c r="O366" s="6"/>
      <c r="P366" s="6"/>
      <c r="Q366" s="6"/>
      <c r="R366" s="41"/>
      <c r="S366" s="82"/>
      <c r="T366" s="76"/>
      <c r="U366" s="120"/>
      <c r="V366" s="78">
        <v>43101</v>
      </c>
      <c r="W366" s="78">
        <v>401768</v>
      </c>
      <c r="X366" s="128"/>
      <c r="AA366" s="42"/>
      <c r="AB366" s="17"/>
    </row>
    <row r="367" spans="1:28" ht="30" hidden="1">
      <c r="A367" s="20" t="s">
        <v>1431</v>
      </c>
      <c r="B367" s="20" t="s">
        <v>1435</v>
      </c>
      <c r="C367" s="18" t="s">
        <v>373</v>
      </c>
      <c r="D367" s="7"/>
      <c r="E367" s="17"/>
      <c r="F367" s="28" t="s">
        <v>173</v>
      </c>
      <c r="G367" s="28" t="s">
        <v>1878</v>
      </c>
      <c r="H367" s="25"/>
      <c r="I367" s="32"/>
      <c r="J367" s="32"/>
      <c r="K367" s="32"/>
      <c r="L367" s="6"/>
      <c r="M367" s="6"/>
      <c r="N367" s="6"/>
      <c r="O367" s="6"/>
      <c r="P367" s="6"/>
      <c r="Q367" s="6"/>
      <c r="R367" s="41"/>
      <c r="S367" s="82"/>
      <c r="T367" s="76"/>
      <c r="U367" s="120"/>
      <c r="V367" s="78">
        <v>43101</v>
      </c>
      <c r="W367" s="78">
        <v>401768</v>
      </c>
      <c r="X367" s="128"/>
      <c r="AA367" s="42"/>
      <c r="AB367" s="17"/>
    </row>
    <row r="368" spans="1:28" ht="51" hidden="1">
      <c r="A368" s="20" t="s">
        <v>1434</v>
      </c>
      <c r="B368" s="20" t="s">
        <v>1636</v>
      </c>
      <c r="C368" s="13" t="s">
        <v>377</v>
      </c>
      <c r="D368" s="7" t="s">
        <v>1111</v>
      </c>
      <c r="E368" s="17"/>
      <c r="F368" s="25" t="s">
        <v>174</v>
      </c>
      <c r="G368" s="32" t="s">
        <v>2259</v>
      </c>
      <c r="H368" s="25"/>
      <c r="I368" s="32"/>
      <c r="J368" s="1" t="s">
        <v>2469</v>
      </c>
      <c r="K368" s="1" t="s">
        <v>2472</v>
      </c>
      <c r="L368" s="6" t="s">
        <v>2471</v>
      </c>
      <c r="M368" s="6"/>
      <c r="N368" s="6"/>
      <c r="O368" s="6"/>
      <c r="P368" s="6"/>
      <c r="Q368" s="6"/>
      <c r="R368" s="41">
        <f>ROUND(AA368*$Z$3,1)</f>
        <v>697.3</v>
      </c>
      <c r="S368" s="82">
        <f>ROUND(R368*0.85,1)</f>
        <v>592.70000000000005</v>
      </c>
      <c r="T368" s="76" t="s">
        <v>2053</v>
      </c>
      <c r="U368" s="120">
        <f>ROUND(R368*1.15,1)</f>
        <v>801.9</v>
      </c>
      <c r="V368" s="78">
        <v>43101</v>
      </c>
      <c r="W368" s="78">
        <v>401768</v>
      </c>
      <c r="X368" s="128"/>
      <c r="AA368" s="42">
        <v>200</v>
      </c>
      <c r="AB368" s="17"/>
    </row>
    <row r="369" spans="1:28" ht="30" hidden="1">
      <c r="A369" s="20" t="s">
        <v>1431</v>
      </c>
      <c r="B369" s="20" t="s">
        <v>1435</v>
      </c>
      <c r="C369" s="18" t="s">
        <v>374</v>
      </c>
      <c r="D369" s="7"/>
      <c r="E369" s="17"/>
      <c r="F369" s="28" t="s">
        <v>175</v>
      </c>
      <c r="G369" s="28" t="s">
        <v>1879</v>
      </c>
      <c r="H369" s="25"/>
      <c r="I369" s="32"/>
      <c r="J369" s="32"/>
      <c r="K369" s="32"/>
      <c r="L369" s="6"/>
      <c r="M369" s="6"/>
      <c r="N369" s="6"/>
      <c r="O369" s="6"/>
      <c r="P369" s="6"/>
      <c r="Q369" s="6"/>
      <c r="R369" s="41"/>
      <c r="S369" s="82"/>
      <c r="T369" s="76"/>
      <c r="U369" s="120"/>
      <c r="V369" s="78">
        <v>43101</v>
      </c>
      <c r="W369" s="78">
        <v>401768</v>
      </c>
      <c r="X369" s="128"/>
      <c r="AA369" s="42"/>
      <c r="AB369" s="17"/>
    </row>
    <row r="370" spans="1:28" ht="38.25" hidden="1">
      <c r="A370" s="16" t="s">
        <v>1434</v>
      </c>
      <c r="B370" s="16" t="s">
        <v>1636</v>
      </c>
      <c r="C370" s="13" t="s">
        <v>377</v>
      </c>
      <c r="D370" s="7" t="s">
        <v>1112</v>
      </c>
      <c r="E370" s="17"/>
      <c r="F370" s="1" t="s">
        <v>518</v>
      </c>
      <c r="G370" s="1" t="s">
        <v>2260</v>
      </c>
      <c r="H370" s="25"/>
      <c r="I370" s="32"/>
      <c r="J370" s="1" t="s">
        <v>2469</v>
      </c>
      <c r="K370" s="1" t="s">
        <v>2472</v>
      </c>
      <c r="L370" s="6" t="s">
        <v>2471</v>
      </c>
      <c r="M370" s="6"/>
      <c r="N370" s="6"/>
      <c r="O370" s="6"/>
      <c r="P370" s="6"/>
      <c r="Q370" s="6"/>
      <c r="R370" s="41">
        <f>ROUND(AA370*$Z$3,1)</f>
        <v>1391.1</v>
      </c>
      <c r="S370" s="82">
        <f>ROUND(R370*0.85,1)</f>
        <v>1182.4000000000001</v>
      </c>
      <c r="T370" s="76" t="s">
        <v>2053</v>
      </c>
      <c r="U370" s="120">
        <f>ROUND(R370*1.15,1)</f>
        <v>1599.8</v>
      </c>
      <c r="V370" s="78">
        <v>43101</v>
      </c>
      <c r="W370" s="78">
        <v>401768</v>
      </c>
      <c r="X370" s="128"/>
      <c r="AA370" s="42">
        <v>399</v>
      </c>
      <c r="AB370" s="17"/>
    </row>
    <row r="371" spans="1:28" ht="63.75" hidden="1">
      <c r="A371" s="16" t="s">
        <v>1434</v>
      </c>
      <c r="B371" s="16" t="s">
        <v>1636</v>
      </c>
      <c r="C371" s="13" t="s">
        <v>377</v>
      </c>
      <c r="D371" s="7" t="s">
        <v>1113</v>
      </c>
      <c r="E371" s="17"/>
      <c r="F371" s="1" t="s">
        <v>519</v>
      </c>
      <c r="G371" s="1" t="s">
        <v>2261</v>
      </c>
      <c r="H371" s="25"/>
      <c r="I371" s="32"/>
      <c r="J371" s="1" t="s">
        <v>2469</v>
      </c>
      <c r="K371" s="1" t="s">
        <v>2472</v>
      </c>
      <c r="L371" s="6" t="s">
        <v>2471</v>
      </c>
      <c r="M371" s="9"/>
      <c r="N371" s="9"/>
      <c r="O371" s="9"/>
      <c r="P371" s="9"/>
      <c r="Q371" s="9"/>
      <c r="R371" s="41">
        <f>ROUND(AA371*$Z$3,1)</f>
        <v>1670.1</v>
      </c>
      <c r="S371" s="82">
        <f>ROUND(R371*0.85,1)</f>
        <v>1419.6</v>
      </c>
      <c r="T371" s="76" t="s">
        <v>2053</v>
      </c>
      <c r="U371" s="120">
        <f>ROUND(R371*1.15,1)</f>
        <v>1920.6</v>
      </c>
      <c r="V371" s="78">
        <v>43101</v>
      </c>
      <c r="W371" s="78">
        <v>401768</v>
      </c>
      <c r="X371" s="128"/>
      <c r="AA371" s="42">
        <v>479</v>
      </c>
      <c r="AB371" s="17"/>
    </row>
    <row r="372" spans="1:28" ht="51" hidden="1">
      <c r="A372" s="16" t="s">
        <v>1434</v>
      </c>
      <c r="B372" s="16" t="s">
        <v>1636</v>
      </c>
      <c r="C372" s="13" t="s">
        <v>377</v>
      </c>
      <c r="D372" s="7" t="s">
        <v>1114</v>
      </c>
      <c r="E372" s="17"/>
      <c r="F372" s="1" t="s">
        <v>520</v>
      </c>
      <c r="G372" s="1" t="s">
        <v>2262</v>
      </c>
      <c r="H372" s="25"/>
      <c r="I372" s="32"/>
      <c r="J372" s="1" t="s">
        <v>2469</v>
      </c>
      <c r="K372" s="1" t="s">
        <v>2472</v>
      </c>
      <c r="L372" s="6" t="s">
        <v>2471</v>
      </c>
      <c r="M372" s="6"/>
      <c r="N372" s="6"/>
      <c r="O372" s="6"/>
      <c r="P372" s="6"/>
      <c r="Q372" s="6"/>
      <c r="R372" s="41">
        <f>ROUND(AA372*$Z$3,1)</f>
        <v>2227.9</v>
      </c>
      <c r="S372" s="82">
        <f>ROUND(R372*0.85,1)</f>
        <v>1893.7</v>
      </c>
      <c r="T372" s="76" t="s">
        <v>2053</v>
      </c>
      <c r="U372" s="120">
        <f>ROUND(R372*1.15,1)</f>
        <v>2562.1</v>
      </c>
      <c r="V372" s="78">
        <v>43101</v>
      </c>
      <c r="W372" s="78">
        <v>401768</v>
      </c>
      <c r="X372" s="128"/>
      <c r="AA372" s="42">
        <v>639</v>
      </c>
      <c r="AB372" s="17"/>
    </row>
    <row r="373" spans="1:28" ht="38.25" hidden="1">
      <c r="A373" s="16" t="s">
        <v>1434</v>
      </c>
      <c r="B373" s="16" t="s">
        <v>1636</v>
      </c>
      <c r="C373" s="13" t="s">
        <v>377</v>
      </c>
      <c r="D373" s="7" t="s">
        <v>1115</v>
      </c>
      <c r="E373" s="17"/>
      <c r="F373" s="1" t="s">
        <v>521</v>
      </c>
      <c r="G373" s="1" t="s">
        <v>1644</v>
      </c>
      <c r="H373" s="1" t="s">
        <v>2003</v>
      </c>
      <c r="I373" s="74" t="s">
        <v>2669</v>
      </c>
      <c r="J373" s="1" t="s">
        <v>2469</v>
      </c>
      <c r="K373" s="1" t="s">
        <v>2472</v>
      </c>
      <c r="L373" s="6" t="s">
        <v>2471</v>
      </c>
      <c r="M373" s="6"/>
      <c r="N373" s="6"/>
      <c r="O373" s="6"/>
      <c r="P373" s="6"/>
      <c r="Q373" s="6"/>
      <c r="R373" s="41">
        <f>ROUND(AA373*$Z$3,1)</f>
        <v>2318.5</v>
      </c>
      <c r="S373" s="82">
        <f>ROUND(R373*0.85,1)</f>
        <v>1970.7</v>
      </c>
      <c r="T373" s="76" t="s">
        <v>2053</v>
      </c>
      <c r="U373" s="120">
        <f>ROUND(R373*1.15,1)</f>
        <v>2666.3</v>
      </c>
      <c r="V373" s="78">
        <v>43101</v>
      </c>
      <c r="W373" s="78">
        <v>401768</v>
      </c>
      <c r="X373" s="128"/>
      <c r="AA373" s="42">
        <v>665</v>
      </c>
      <c r="AB373" s="17"/>
    </row>
    <row r="374" spans="1:28" ht="38.25" hidden="1">
      <c r="A374" s="16" t="s">
        <v>1434</v>
      </c>
      <c r="B374" s="16" t="s">
        <v>1636</v>
      </c>
      <c r="C374" s="13" t="s">
        <v>377</v>
      </c>
      <c r="D374" s="7" t="s">
        <v>1116</v>
      </c>
      <c r="E374" s="17"/>
      <c r="F374" s="1" t="s">
        <v>176</v>
      </c>
      <c r="G374" s="1" t="s">
        <v>2263</v>
      </c>
      <c r="H374" s="25" t="s">
        <v>19</v>
      </c>
      <c r="I374" s="32" t="s">
        <v>1526</v>
      </c>
      <c r="J374" s="1" t="s">
        <v>2469</v>
      </c>
      <c r="K374" s="1" t="s">
        <v>2472</v>
      </c>
      <c r="L374" s="6" t="s">
        <v>2471</v>
      </c>
      <c r="M374" s="6"/>
      <c r="N374" s="6"/>
      <c r="O374" s="6"/>
      <c r="P374" s="6"/>
      <c r="Q374" s="6"/>
      <c r="R374" s="41">
        <f>ROUND(AA374*$Z$3,1)</f>
        <v>195.2</v>
      </c>
      <c r="S374" s="82">
        <f>ROUND(R374*0.85,1)</f>
        <v>165.9</v>
      </c>
      <c r="T374" s="76" t="s">
        <v>2053</v>
      </c>
      <c r="U374" s="120">
        <f>ROUND(R374*1.15,1)</f>
        <v>224.5</v>
      </c>
      <c r="V374" s="78">
        <v>43101</v>
      </c>
      <c r="W374" s="78">
        <v>401768</v>
      </c>
      <c r="X374" s="128"/>
      <c r="AA374" s="42">
        <v>56</v>
      </c>
      <c r="AB374" s="17"/>
    </row>
    <row r="375" spans="1:28" ht="30" hidden="1">
      <c r="A375" s="20" t="s">
        <v>1431</v>
      </c>
      <c r="B375" s="20" t="s">
        <v>1433</v>
      </c>
      <c r="C375" s="15" t="s">
        <v>378</v>
      </c>
      <c r="D375" s="7"/>
      <c r="E375" s="17"/>
      <c r="F375" s="28" t="s">
        <v>177</v>
      </c>
      <c r="G375" s="28" t="s">
        <v>1881</v>
      </c>
      <c r="H375" s="25"/>
      <c r="I375" s="32"/>
      <c r="J375" s="32"/>
      <c r="K375" s="32"/>
      <c r="L375" s="6"/>
      <c r="M375" s="65"/>
      <c r="N375" s="65"/>
      <c r="O375" s="65"/>
      <c r="P375" s="65"/>
      <c r="Q375" s="65"/>
      <c r="R375" s="41"/>
      <c r="S375" s="82"/>
      <c r="T375" s="76"/>
      <c r="U375" s="120"/>
      <c r="V375" s="78">
        <v>43101</v>
      </c>
      <c r="W375" s="78">
        <v>401768</v>
      </c>
      <c r="X375" s="128"/>
      <c r="AA375" s="42"/>
      <c r="AB375" s="17"/>
    </row>
    <row r="376" spans="1:28" ht="38.25" hidden="1">
      <c r="A376" s="16" t="s">
        <v>1434</v>
      </c>
      <c r="B376" s="16" t="s">
        <v>1435</v>
      </c>
      <c r="C376" s="13" t="s">
        <v>378</v>
      </c>
      <c r="D376" s="7" t="s">
        <v>1117</v>
      </c>
      <c r="E376" s="17"/>
      <c r="F376" s="1" t="s">
        <v>522</v>
      </c>
      <c r="G376" s="1" t="s">
        <v>1882</v>
      </c>
      <c r="H376" s="1" t="s">
        <v>682</v>
      </c>
      <c r="I376" s="1" t="s">
        <v>1886</v>
      </c>
      <c r="J376" s="1" t="s">
        <v>2469</v>
      </c>
      <c r="K376" s="1" t="s">
        <v>2472</v>
      </c>
      <c r="L376" s="6" t="s">
        <v>2471</v>
      </c>
      <c r="M376" s="6"/>
      <c r="N376" s="6"/>
      <c r="O376" s="6"/>
      <c r="P376" s="6"/>
      <c r="Q376" s="6"/>
      <c r="R376" s="41">
        <f>ROUND(AA376*$Z$3,1)</f>
        <v>753.1</v>
      </c>
      <c r="S376" s="82">
        <f>ROUND(R376*0.85,1)</f>
        <v>640.1</v>
      </c>
      <c r="T376" s="76" t="s">
        <v>2053</v>
      </c>
      <c r="U376" s="120">
        <f>ROUND(R376*1.15,1)</f>
        <v>866.1</v>
      </c>
      <c r="V376" s="78">
        <v>43101</v>
      </c>
      <c r="W376" s="78">
        <v>401768</v>
      </c>
      <c r="X376" s="128"/>
      <c r="AA376" s="42">
        <v>216</v>
      </c>
      <c r="AB376" s="17"/>
    </row>
    <row r="377" spans="1:28" ht="38.25" hidden="1">
      <c r="A377" s="16" t="s">
        <v>1434</v>
      </c>
      <c r="B377" s="16" t="s">
        <v>1435</v>
      </c>
      <c r="C377" s="13" t="s">
        <v>378</v>
      </c>
      <c r="D377" s="7" t="s">
        <v>1118</v>
      </c>
      <c r="E377" s="17"/>
      <c r="F377" s="1" t="s">
        <v>178</v>
      </c>
      <c r="G377" s="1" t="s">
        <v>2264</v>
      </c>
      <c r="H377" s="1"/>
      <c r="I377" s="1"/>
      <c r="J377" s="122" t="s">
        <v>2469</v>
      </c>
      <c r="K377" s="122" t="s">
        <v>2472</v>
      </c>
      <c r="L377" s="6" t="s">
        <v>2471</v>
      </c>
      <c r="M377" s="65">
        <v>2</v>
      </c>
      <c r="N377" s="65" t="s">
        <v>2439</v>
      </c>
      <c r="O377" s="5" t="s">
        <v>2478</v>
      </c>
      <c r="P377" s="73" t="s">
        <v>2485</v>
      </c>
      <c r="Q377" s="73"/>
      <c r="R377" s="41">
        <f>ROUND(AA377*$Z$3,1)</f>
        <v>317.3</v>
      </c>
      <c r="S377" s="82">
        <f>ROUND(R377*0.85,1)</f>
        <v>269.7</v>
      </c>
      <c r="T377" s="76" t="s">
        <v>2053</v>
      </c>
      <c r="U377" s="120">
        <f>ROUND(R377*1.15,1)</f>
        <v>364.9</v>
      </c>
      <c r="V377" s="78">
        <v>43101</v>
      </c>
      <c r="W377" s="78">
        <v>401768</v>
      </c>
      <c r="X377" s="128"/>
      <c r="AA377" s="42">
        <v>91</v>
      </c>
      <c r="AB377" s="17"/>
    </row>
    <row r="378" spans="1:28" ht="38.25" hidden="1">
      <c r="A378" s="16" t="s">
        <v>1434</v>
      </c>
      <c r="B378" s="16" t="s">
        <v>1435</v>
      </c>
      <c r="C378" s="13" t="s">
        <v>378</v>
      </c>
      <c r="D378" s="7" t="s">
        <v>1119</v>
      </c>
      <c r="E378" s="17"/>
      <c r="F378" s="1" t="s">
        <v>179</v>
      </c>
      <c r="G378" s="1" t="s">
        <v>2265</v>
      </c>
      <c r="H378" s="1" t="s">
        <v>2003</v>
      </c>
      <c r="I378" s="74" t="s">
        <v>2669</v>
      </c>
      <c r="J378" s="1" t="s">
        <v>2469</v>
      </c>
      <c r="K378" s="1" t="s">
        <v>2472</v>
      </c>
      <c r="L378" s="6" t="s">
        <v>2471</v>
      </c>
      <c r="M378" s="6"/>
      <c r="N378" s="6"/>
      <c r="O378" s="6"/>
      <c r="P378" s="6"/>
      <c r="Q378" s="6"/>
      <c r="R378" s="41">
        <f>ROUND(AA378*$Z$3,1)</f>
        <v>578.79999999999995</v>
      </c>
      <c r="S378" s="82">
        <f>ROUND(R378*0.85,1)</f>
        <v>492</v>
      </c>
      <c r="T378" s="76" t="s">
        <v>2053</v>
      </c>
      <c r="U378" s="120">
        <f>ROUND(R378*1.15,1)</f>
        <v>665.6</v>
      </c>
      <c r="V378" s="78">
        <v>43101</v>
      </c>
      <c r="W378" s="78">
        <v>401768</v>
      </c>
      <c r="X378" s="128"/>
      <c r="AA378" s="42">
        <v>166</v>
      </c>
      <c r="AB378" s="17"/>
    </row>
    <row r="379" spans="1:28" ht="25.5" hidden="1">
      <c r="A379" s="16" t="s">
        <v>1434</v>
      </c>
      <c r="B379" s="16" t="s">
        <v>1435</v>
      </c>
      <c r="C379" s="13" t="s">
        <v>378</v>
      </c>
      <c r="D379" s="7" t="s">
        <v>1120</v>
      </c>
      <c r="E379" s="17"/>
      <c r="F379" s="1" t="s">
        <v>180</v>
      </c>
      <c r="G379" s="1" t="s">
        <v>1883</v>
      </c>
      <c r="H379" s="25" t="s">
        <v>181</v>
      </c>
      <c r="I379" s="32" t="s">
        <v>1887</v>
      </c>
      <c r="J379" s="1" t="s">
        <v>2469</v>
      </c>
      <c r="K379" s="1" t="s">
        <v>2472</v>
      </c>
      <c r="L379" s="6" t="s">
        <v>2471</v>
      </c>
      <c r="M379" s="6"/>
      <c r="N379" s="6"/>
      <c r="O379" s="6"/>
      <c r="P379" s="6"/>
      <c r="Q379" s="6"/>
      <c r="R379" s="41">
        <f>ROUND(AA379*$Z$3,1)</f>
        <v>463.7</v>
      </c>
      <c r="S379" s="82">
        <f>ROUND(R379*0.85,1)</f>
        <v>394.1</v>
      </c>
      <c r="T379" s="76" t="s">
        <v>2053</v>
      </c>
      <c r="U379" s="120">
        <f>ROUND(R379*1.15,1)</f>
        <v>533.29999999999995</v>
      </c>
      <c r="V379" s="78">
        <v>43101</v>
      </c>
      <c r="W379" s="78">
        <v>401768</v>
      </c>
      <c r="X379" s="128"/>
      <c r="AA379" s="42">
        <v>133</v>
      </c>
      <c r="AB379" s="17"/>
    </row>
    <row r="380" spans="1:28" ht="30" hidden="1">
      <c r="A380" s="20" t="s">
        <v>1431</v>
      </c>
      <c r="B380" s="20" t="s">
        <v>1433</v>
      </c>
      <c r="C380" s="15" t="s">
        <v>379</v>
      </c>
      <c r="D380" s="7"/>
      <c r="E380" s="17"/>
      <c r="F380" s="28" t="s">
        <v>182</v>
      </c>
      <c r="G380" s="28" t="s">
        <v>1885</v>
      </c>
      <c r="H380" s="25"/>
      <c r="I380" s="32"/>
      <c r="J380" s="32"/>
      <c r="K380" s="32"/>
      <c r="L380" s="6"/>
      <c r="M380" s="6"/>
      <c r="N380" s="6"/>
      <c r="O380" s="6"/>
      <c r="P380" s="6"/>
      <c r="Q380" s="6"/>
      <c r="R380" s="41"/>
      <c r="S380" s="82"/>
      <c r="T380" s="76"/>
      <c r="U380" s="120"/>
      <c r="V380" s="78">
        <v>43101</v>
      </c>
      <c r="W380" s="78">
        <v>401768</v>
      </c>
      <c r="X380" s="128"/>
      <c r="AA380" s="42"/>
      <c r="AB380" s="17"/>
    </row>
    <row r="381" spans="1:28" ht="38.25" hidden="1">
      <c r="A381" s="16" t="s">
        <v>1434</v>
      </c>
      <c r="B381" s="16" t="s">
        <v>1435</v>
      </c>
      <c r="C381" s="13" t="s">
        <v>379</v>
      </c>
      <c r="D381" s="7" t="s">
        <v>1121</v>
      </c>
      <c r="E381" s="17"/>
      <c r="F381" s="25" t="s">
        <v>805</v>
      </c>
      <c r="G381" s="32" t="s">
        <v>2266</v>
      </c>
      <c r="H381" s="25" t="s">
        <v>806</v>
      </c>
      <c r="I381" s="2" t="s">
        <v>2267</v>
      </c>
      <c r="J381" s="1" t="s">
        <v>2469</v>
      </c>
      <c r="K381" s="1" t="s">
        <v>2472</v>
      </c>
      <c r="L381" s="6" t="s">
        <v>2471</v>
      </c>
      <c r="M381" s="6"/>
      <c r="N381" s="6"/>
      <c r="O381" s="6"/>
      <c r="P381" s="6"/>
      <c r="Q381" s="6"/>
      <c r="R381" s="41">
        <f>ROUND(AA381*$Z$3,1)</f>
        <v>836.8</v>
      </c>
      <c r="S381" s="82">
        <f>ROUND(R381*0.85,1)</f>
        <v>711.3</v>
      </c>
      <c r="T381" s="76" t="s">
        <v>2053</v>
      </c>
      <c r="U381" s="120">
        <f>ROUND(R381*1.15,1)</f>
        <v>962.3</v>
      </c>
      <c r="V381" s="78">
        <v>43101</v>
      </c>
      <c r="W381" s="78">
        <v>401768</v>
      </c>
      <c r="X381" s="128"/>
      <c r="AA381" s="42">
        <v>240</v>
      </c>
      <c r="AB381" s="17"/>
    </row>
    <row r="382" spans="1:28" ht="30" hidden="1">
      <c r="A382" s="20" t="s">
        <v>1431</v>
      </c>
      <c r="B382" s="20" t="s">
        <v>1433</v>
      </c>
      <c r="C382" s="15" t="s">
        <v>380</v>
      </c>
      <c r="D382" s="7"/>
      <c r="E382" s="17"/>
      <c r="F382" s="28" t="s">
        <v>183</v>
      </c>
      <c r="G382" s="28" t="s">
        <v>1884</v>
      </c>
      <c r="H382" s="25"/>
      <c r="I382" s="32"/>
      <c r="J382" s="32"/>
      <c r="K382" s="32"/>
      <c r="L382" s="6"/>
      <c r="M382" s="6"/>
      <c r="N382" s="6"/>
      <c r="O382" s="6"/>
      <c r="P382" s="6"/>
      <c r="Q382" s="6"/>
      <c r="R382" s="41"/>
      <c r="S382" s="82"/>
      <c r="T382" s="76"/>
      <c r="U382" s="120"/>
      <c r="V382" s="78">
        <v>43101</v>
      </c>
      <c r="W382" s="78">
        <v>401768</v>
      </c>
      <c r="X382" s="128"/>
      <c r="AA382" s="42"/>
      <c r="AB382" s="17"/>
    </row>
    <row r="383" spans="1:28" ht="38.25" hidden="1">
      <c r="A383" s="16" t="s">
        <v>1434</v>
      </c>
      <c r="B383" s="16" t="s">
        <v>1435</v>
      </c>
      <c r="C383" s="13" t="s">
        <v>380</v>
      </c>
      <c r="D383" s="7" t="s">
        <v>1122</v>
      </c>
      <c r="E383" s="17"/>
      <c r="F383" s="25" t="s">
        <v>184</v>
      </c>
      <c r="G383" s="32" t="s">
        <v>2268</v>
      </c>
      <c r="H383" s="1" t="s">
        <v>2003</v>
      </c>
      <c r="I383" s="74" t="s">
        <v>2670</v>
      </c>
      <c r="J383" s="1" t="s">
        <v>2469</v>
      </c>
      <c r="K383" s="1" t="s">
        <v>2472</v>
      </c>
      <c r="L383" s="6" t="s">
        <v>2471</v>
      </c>
      <c r="M383" s="35"/>
      <c r="N383" s="35"/>
      <c r="O383" s="35"/>
      <c r="P383" s="35"/>
      <c r="Q383" s="35"/>
      <c r="R383" s="41">
        <f>ROUND(AA383*$Z$3,1)</f>
        <v>446.3</v>
      </c>
      <c r="S383" s="82">
        <f>ROUND(R383*0.85,1)</f>
        <v>379.4</v>
      </c>
      <c r="T383" s="76" t="s">
        <v>2053</v>
      </c>
      <c r="U383" s="120">
        <f>ROUND(R383*1.15,1)</f>
        <v>513.20000000000005</v>
      </c>
      <c r="V383" s="78">
        <v>43101</v>
      </c>
      <c r="W383" s="78">
        <v>401768</v>
      </c>
      <c r="X383" s="128"/>
      <c r="AA383" s="42">
        <v>128</v>
      </c>
      <c r="AB383" s="17"/>
    </row>
    <row r="384" spans="1:28" ht="63.75" hidden="1">
      <c r="A384" s="20" t="s">
        <v>1431</v>
      </c>
      <c r="B384" s="20" t="s">
        <v>1432</v>
      </c>
      <c r="C384" s="15" t="s">
        <v>381</v>
      </c>
      <c r="D384" s="7"/>
      <c r="E384" s="17"/>
      <c r="F384" s="28" t="s">
        <v>721</v>
      </c>
      <c r="G384" s="28" t="s">
        <v>1910</v>
      </c>
      <c r="H384" s="1" t="s">
        <v>1408</v>
      </c>
      <c r="I384" s="1" t="s">
        <v>1965</v>
      </c>
      <c r="J384" s="1"/>
      <c r="K384" s="1"/>
      <c r="L384" s="6"/>
      <c r="M384" s="6"/>
      <c r="N384" s="6"/>
      <c r="O384" s="6"/>
      <c r="P384" s="6"/>
      <c r="Q384" s="6"/>
      <c r="R384" s="41"/>
      <c r="S384" s="82"/>
      <c r="T384" s="76"/>
      <c r="U384" s="120"/>
      <c r="V384" s="78">
        <v>43101</v>
      </c>
      <c r="W384" s="78">
        <v>401768</v>
      </c>
      <c r="X384" s="128"/>
      <c r="AA384" s="42"/>
      <c r="AB384" s="17"/>
    </row>
    <row r="385" spans="1:28" ht="38.25" hidden="1">
      <c r="A385" s="20" t="s">
        <v>1431</v>
      </c>
      <c r="B385" s="20" t="s">
        <v>1433</v>
      </c>
      <c r="C385" s="18" t="s">
        <v>382</v>
      </c>
      <c r="D385" s="7"/>
      <c r="E385" s="17"/>
      <c r="F385" s="28" t="s">
        <v>185</v>
      </c>
      <c r="G385" s="28" t="s">
        <v>1921</v>
      </c>
      <c r="H385" s="25"/>
      <c r="I385" s="32"/>
      <c r="J385" s="32"/>
      <c r="K385" s="32"/>
      <c r="L385" s="6"/>
      <c r="M385" s="6"/>
      <c r="N385" s="6"/>
      <c r="O385" s="6"/>
      <c r="P385" s="6"/>
      <c r="Q385" s="6"/>
      <c r="R385" s="41"/>
      <c r="S385" s="82"/>
      <c r="T385" s="76"/>
      <c r="U385" s="120"/>
      <c r="V385" s="78">
        <v>43101</v>
      </c>
      <c r="W385" s="78">
        <v>401768</v>
      </c>
      <c r="X385" s="128"/>
      <c r="AA385" s="42"/>
      <c r="AB385" s="17"/>
    </row>
    <row r="386" spans="1:28" hidden="1">
      <c r="A386" s="16" t="s">
        <v>1434</v>
      </c>
      <c r="B386" s="16" t="s">
        <v>1435</v>
      </c>
      <c r="C386" s="19" t="s">
        <v>382</v>
      </c>
      <c r="D386" s="7" t="s">
        <v>1123</v>
      </c>
      <c r="E386" s="17"/>
      <c r="F386" s="25" t="s">
        <v>187</v>
      </c>
      <c r="G386" s="32" t="s">
        <v>1761</v>
      </c>
      <c r="H386" s="1"/>
      <c r="I386" s="1"/>
      <c r="J386" s="1" t="s">
        <v>2469</v>
      </c>
      <c r="K386" s="1" t="s">
        <v>2472</v>
      </c>
      <c r="L386" s="6" t="s">
        <v>2471</v>
      </c>
      <c r="M386" s="6"/>
      <c r="N386" s="6"/>
      <c r="O386" s="6"/>
      <c r="P386" s="6"/>
      <c r="Q386" s="6"/>
      <c r="R386" s="41">
        <f>ROUND(AA386*$Z$3,1)</f>
        <v>26.1</v>
      </c>
      <c r="S386" s="82">
        <f>ROUND(R386*0.85,1)</f>
        <v>22.2</v>
      </c>
      <c r="T386" s="76" t="s">
        <v>2053</v>
      </c>
      <c r="U386" s="120">
        <f>ROUND(R386*1.15,1)</f>
        <v>30</v>
      </c>
      <c r="V386" s="78">
        <v>43101</v>
      </c>
      <c r="W386" s="78">
        <v>401768</v>
      </c>
      <c r="X386" s="128"/>
      <c r="AA386" s="42">
        <v>7.5</v>
      </c>
      <c r="AB386" s="17"/>
    </row>
    <row r="387" spans="1:28" hidden="1">
      <c r="A387" s="16" t="s">
        <v>1434</v>
      </c>
      <c r="B387" s="16" t="s">
        <v>1435</v>
      </c>
      <c r="C387" s="19" t="s">
        <v>382</v>
      </c>
      <c r="D387" s="7" t="s">
        <v>1124</v>
      </c>
      <c r="E387" s="17"/>
      <c r="F387" s="25" t="s">
        <v>188</v>
      </c>
      <c r="G387" s="32" t="s">
        <v>1760</v>
      </c>
      <c r="H387" s="1"/>
      <c r="I387" s="1"/>
      <c r="J387" s="1" t="s">
        <v>2469</v>
      </c>
      <c r="K387" s="1" t="s">
        <v>2472</v>
      </c>
      <c r="L387" s="6" t="s">
        <v>2471</v>
      </c>
      <c r="M387" s="6"/>
      <c r="N387" s="6"/>
      <c r="O387" s="6"/>
      <c r="P387" s="6"/>
      <c r="Q387" s="6"/>
      <c r="R387" s="41">
        <f>ROUND(AA387*$Z$3,1)</f>
        <v>34.9</v>
      </c>
      <c r="S387" s="82">
        <f>ROUND(R387*0.85,1)</f>
        <v>29.7</v>
      </c>
      <c r="T387" s="76" t="s">
        <v>2053</v>
      </c>
      <c r="U387" s="120">
        <f>ROUND(R387*1.15,1)</f>
        <v>40.1</v>
      </c>
      <c r="V387" s="78">
        <v>43101</v>
      </c>
      <c r="W387" s="78">
        <v>401768</v>
      </c>
      <c r="X387" s="128"/>
      <c r="AA387" s="42">
        <v>10</v>
      </c>
      <c r="AB387" s="17"/>
    </row>
    <row r="388" spans="1:28" ht="51" hidden="1">
      <c r="A388" s="16" t="s">
        <v>1434</v>
      </c>
      <c r="B388" s="16" t="s">
        <v>1435</v>
      </c>
      <c r="C388" s="19" t="s">
        <v>382</v>
      </c>
      <c r="D388" s="7" t="s">
        <v>1125</v>
      </c>
      <c r="E388" s="17"/>
      <c r="F388" s="1" t="s">
        <v>523</v>
      </c>
      <c r="G388" s="1" t="s">
        <v>1960</v>
      </c>
      <c r="H388" s="25" t="s">
        <v>1400</v>
      </c>
      <c r="I388" s="32" t="s">
        <v>2269</v>
      </c>
      <c r="J388" s="1" t="s">
        <v>2469</v>
      </c>
      <c r="K388" s="1" t="s">
        <v>2472</v>
      </c>
      <c r="L388" s="6" t="s">
        <v>2471</v>
      </c>
      <c r="M388" s="6"/>
      <c r="N388" s="6"/>
      <c r="O388" s="6"/>
      <c r="P388" s="6"/>
      <c r="Q388" s="6"/>
      <c r="R388" s="41">
        <f>ROUND(AA388*$Z$3,1)</f>
        <v>73.2</v>
      </c>
      <c r="S388" s="82">
        <f>ROUND(R388*0.85,1)</f>
        <v>62.2</v>
      </c>
      <c r="T388" s="76" t="s">
        <v>2053</v>
      </c>
      <c r="U388" s="120">
        <f>ROUND(R388*1.15,1)</f>
        <v>84.2</v>
      </c>
      <c r="V388" s="78">
        <v>43101</v>
      </c>
      <c r="W388" s="78">
        <v>401768</v>
      </c>
      <c r="X388" s="128"/>
      <c r="AA388" s="42">
        <v>21</v>
      </c>
      <c r="AB388" s="17"/>
    </row>
    <row r="389" spans="1:28" ht="63.75" hidden="1">
      <c r="A389" s="20" t="s">
        <v>1431</v>
      </c>
      <c r="B389" s="20" t="s">
        <v>1433</v>
      </c>
      <c r="C389" s="18" t="s">
        <v>383</v>
      </c>
      <c r="D389" s="7"/>
      <c r="E389" s="17"/>
      <c r="F389" s="28" t="s">
        <v>189</v>
      </c>
      <c r="G389" s="28" t="s">
        <v>1922</v>
      </c>
      <c r="H389" s="1" t="s">
        <v>524</v>
      </c>
      <c r="I389" s="1" t="s">
        <v>2270</v>
      </c>
      <c r="J389" s="1"/>
      <c r="K389" s="1"/>
      <c r="L389" s="6"/>
      <c r="M389" s="6"/>
      <c r="N389" s="6"/>
      <c r="O389" s="6"/>
      <c r="P389" s="6"/>
      <c r="Q389" s="6"/>
      <c r="R389" s="41"/>
      <c r="S389" s="82"/>
      <c r="T389" s="76"/>
      <c r="U389" s="120"/>
      <c r="V389" s="78">
        <v>43101</v>
      </c>
      <c r="W389" s="78">
        <v>401768</v>
      </c>
      <c r="X389" s="128"/>
      <c r="AA389" s="42"/>
      <c r="AB389" s="17"/>
    </row>
    <row r="390" spans="1:28" ht="63.75" hidden="1">
      <c r="A390" s="7" t="s">
        <v>1431</v>
      </c>
      <c r="B390" s="7" t="s">
        <v>1435</v>
      </c>
      <c r="C390" s="18" t="s">
        <v>384</v>
      </c>
      <c r="D390" s="7"/>
      <c r="E390" s="17"/>
      <c r="F390" s="28" t="s">
        <v>1401</v>
      </c>
      <c r="G390" s="28" t="s">
        <v>1665</v>
      </c>
      <c r="H390" s="1"/>
      <c r="I390" s="1"/>
      <c r="J390" s="1"/>
      <c r="K390" s="1"/>
      <c r="L390" s="6"/>
      <c r="M390" s="6"/>
      <c r="N390" s="6"/>
      <c r="O390" s="6"/>
      <c r="P390" s="6"/>
      <c r="Q390" s="6"/>
      <c r="R390" s="41"/>
      <c r="S390" s="82"/>
      <c r="T390" s="76"/>
      <c r="U390" s="120"/>
      <c r="V390" s="78">
        <v>43101</v>
      </c>
      <c r="W390" s="78">
        <v>401768</v>
      </c>
      <c r="X390" s="128"/>
      <c r="AA390" s="42"/>
      <c r="AB390" s="17"/>
    </row>
    <row r="391" spans="1:28" ht="38.25" hidden="1">
      <c r="A391" s="20" t="s">
        <v>1434</v>
      </c>
      <c r="B391" s="20" t="s">
        <v>1636</v>
      </c>
      <c r="C391" s="19" t="s">
        <v>383</v>
      </c>
      <c r="D391" s="7" t="s">
        <v>1126</v>
      </c>
      <c r="E391" s="17"/>
      <c r="F391" s="1" t="s">
        <v>1411</v>
      </c>
      <c r="G391" s="1" t="s">
        <v>1923</v>
      </c>
      <c r="H391" s="1" t="s">
        <v>683</v>
      </c>
      <c r="I391" s="1" t="s">
        <v>1770</v>
      </c>
      <c r="J391" s="122" t="s">
        <v>2469</v>
      </c>
      <c r="K391" s="122" t="s">
        <v>2472</v>
      </c>
      <c r="L391" s="6" t="s">
        <v>2471</v>
      </c>
      <c r="M391" s="65">
        <v>1</v>
      </c>
      <c r="N391" s="65" t="s">
        <v>2441</v>
      </c>
      <c r="O391" s="5" t="s">
        <v>2482</v>
      </c>
      <c r="P391" s="5" t="s">
        <v>2484</v>
      </c>
      <c r="Q391" s="5"/>
      <c r="R391" s="41">
        <f>ROUND(AA391*$Z$3,1)</f>
        <v>181.3</v>
      </c>
      <c r="S391" s="82">
        <f>ROUND(R391*0.85,1)</f>
        <v>154.1</v>
      </c>
      <c r="T391" s="76" t="s">
        <v>2053</v>
      </c>
      <c r="U391" s="120">
        <f>ROUND(R391*1.15,1)</f>
        <v>208.5</v>
      </c>
      <c r="V391" s="78">
        <v>43101</v>
      </c>
      <c r="W391" s="78">
        <v>401768</v>
      </c>
      <c r="X391" s="128"/>
      <c r="AA391" s="42">
        <v>52</v>
      </c>
      <c r="AB391" s="17"/>
    </row>
    <row r="392" spans="1:28" ht="38.25" hidden="1">
      <c r="A392" s="20" t="s">
        <v>1434</v>
      </c>
      <c r="B392" s="20" t="s">
        <v>1636</v>
      </c>
      <c r="C392" s="19" t="s">
        <v>383</v>
      </c>
      <c r="D392" s="7" t="s">
        <v>1127</v>
      </c>
      <c r="E392" s="17"/>
      <c r="F392" s="1" t="s">
        <v>1412</v>
      </c>
      <c r="G392" s="1" t="s">
        <v>1924</v>
      </c>
      <c r="H392" s="1" t="s">
        <v>683</v>
      </c>
      <c r="I392" s="1" t="s">
        <v>1770</v>
      </c>
      <c r="J392" s="122" t="s">
        <v>2469</v>
      </c>
      <c r="K392" s="122" t="s">
        <v>2472</v>
      </c>
      <c r="L392" s="6" t="s">
        <v>2471</v>
      </c>
      <c r="M392" s="65">
        <v>1</v>
      </c>
      <c r="N392" s="65" t="s">
        <v>2441</v>
      </c>
      <c r="O392" s="5" t="s">
        <v>2482</v>
      </c>
      <c r="P392" s="5" t="s">
        <v>2484</v>
      </c>
      <c r="Q392" s="5"/>
      <c r="R392" s="41">
        <f>ROUND(AA392*$Z$3,1)</f>
        <v>233.6</v>
      </c>
      <c r="S392" s="82">
        <f>ROUND(R392*0.85,1)</f>
        <v>198.6</v>
      </c>
      <c r="T392" s="76" t="s">
        <v>2053</v>
      </c>
      <c r="U392" s="120">
        <f>ROUND(R392*1.15,1)</f>
        <v>268.60000000000002</v>
      </c>
      <c r="V392" s="78">
        <v>43101</v>
      </c>
      <c r="W392" s="78">
        <v>401768</v>
      </c>
      <c r="X392" s="128"/>
      <c r="AA392" s="42">
        <v>67</v>
      </c>
      <c r="AB392" s="17"/>
    </row>
    <row r="393" spans="1:28" ht="38.25" hidden="1">
      <c r="A393" s="20" t="s">
        <v>1434</v>
      </c>
      <c r="B393" s="20" t="s">
        <v>1636</v>
      </c>
      <c r="C393" s="19" t="s">
        <v>383</v>
      </c>
      <c r="D393" s="7" t="s">
        <v>1128</v>
      </c>
      <c r="E393" s="17"/>
      <c r="F393" s="1" t="s">
        <v>1413</v>
      </c>
      <c r="G393" s="1" t="s">
        <v>1925</v>
      </c>
      <c r="H393" s="1" t="s">
        <v>683</v>
      </c>
      <c r="I393" s="1" t="s">
        <v>1770</v>
      </c>
      <c r="J393" s="122" t="s">
        <v>2469</v>
      </c>
      <c r="K393" s="122" t="s">
        <v>2472</v>
      </c>
      <c r="L393" s="6" t="s">
        <v>2471</v>
      </c>
      <c r="M393" s="65">
        <v>1</v>
      </c>
      <c r="N393" s="65" t="s">
        <v>2441</v>
      </c>
      <c r="O393" s="5" t="s">
        <v>2482</v>
      </c>
      <c r="P393" s="5" t="s">
        <v>2484</v>
      </c>
      <c r="Q393" s="5"/>
      <c r="R393" s="41">
        <f>ROUND(AA393*$Z$3,1)</f>
        <v>289.39999999999998</v>
      </c>
      <c r="S393" s="82">
        <f>ROUND(R393*0.85,1)</f>
        <v>246</v>
      </c>
      <c r="T393" s="76" t="s">
        <v>2053</v>
      </c>
      <c r="U393" s="120">
        <f>ROUND(R393*1.15,1)</f>
        <v>332.8</v>
      </c>
      <c r="V393" s="78">
        <v>43101</v>
      </c>
      <c r="W393" s="78">
        <v>401768</v>
      </c>
      <c r="X393" s="128"/>
      <c r="AA393" s="42">
        <v>83</v>
      </c>
      <c r="AB393" s="17"/>
    </row>
    <row r="394" spans="1:28" ht="51" hidden="1">
      <c r="A394" s="20" t="s">
        <v>1434</v>
      </c>
      <c r="B394" s="20" t="s">
        <v>1636</v>
      </c>
      <c r="C394" s="19" t="s">
        <v>383</v>
      </c>
      <c r="D394" s="7" t="s">
        <v>1129</v>
      </c>
      <c r="E394" s="17"/>
      <c r="F394" s="26" t="s">
        <v>1414</v>
      </c>
      <c r="G394" s="26" t="s">
        <v>1926</v>
      </c>
      <c r="H394" s="1" t="s">
        <v>683</v>
      </c>
      <c r="I394" s="1" t="s">
        <v>1770</v>
      </c>
      <c r="J394" s="1" t="s">
        <v>2469</v>
      </c>
      <c r="K394" s="1" t="s">
        <v>2472</v>
      </c>
      <c r="L394" s="6" t="s">
        <v>2471</v>
      </c>
      <c r="M394" s="6"/>
      <c r="N394" s="6"/>
      <c r="O394" s="6"/>
      <c r="P394" s="6"/>
      <c r="Q394" s="6"/>
      <c r="R394" s="41">
        <f>ROUND(AA394*$Z$3,1)</f>
        <v>52.3</v>
      </c>
      <c r="S394" s="82">
        <f>ROUND(R394*0.85,1)</f>
        <v>44.5</v>
      </c>
      <c r="T394" s="76" t="s">
        <v>2053</v>
      </c>
      <c r="U394" s="120">
        <f>ROUND(R394*1.15,1)</f>
        <v>60.1</v>
      </c>
      <c r="V394" s="78">
        <v>43101</v>
      </c>
      <c r="W394" s="78">
        <v>401768</v>
      </c>
      <c r="X394" s="128"/>
      <c r="AA394" s="42">
        <v>15</v>
      </c>
      <c r="AB394" s="17"/>
    </row>
    <row r="395" spans="1:28" ht="38.25" hidden="1">
      <c r="A395" s="7" t="s">
        <v>1431</v>
      </c>
      <c r="B395" s="7" t="s">
        <v>1435</v>
      </c>
      <c r="C395" s="18" t="s">
        <v>385</v>
      </c>
      <c r="D395" s="7"/>
      <c r="E395" s="17"/>
      <c r="F395" s="28" t="s">
        <v>1415</v>
      </c>
      <c r="G395" s="28" t="s">
        <v>1664</v>
      </c>
      <c r="H395" s="25"/>
      <c r="I395" s="32"/>
      <c r="J395" s="32"/>
      <c r="K395" s="32"/>
      <c r="L395" s="6"/>
      <c r="M395" s="6"/>
      <c r="N395" s="6"/>
      <c r="O395" s="6"/>
      <c r="P395" s="6"/>
      <c r="Q395" s="6"/>
      <c r="R395" s="41"/>
      <c r="S395" s="82"/>
      <c r="T395" s="76"/>
      <c r="U395" s="120"/>
      <c r="V395" s="78">
        <v>43101</v>
      </c>
      <c r="W395" s="78">
        <v>401768</v>
      </c>
      <c r="X395" s="128"/>
      <c r="AA395" s="42"/>
      <c r="AB395" s="17"/>
    </row>
    <row r="396" spans="1:28" ht="51" hidden="1">
      <c r="A396" s="20" t="s">
        <v>1434</v>
      </c>
      <c r="B396" s="20" t="s">
        <v>1636</v>
      </c>
      <c r="C396" s="19" t="s">
        <v>383</v>
      </c>
      <c r="D396" s="7" t="s">
        <v>1130</v>
      </c>
      <c r="E396" s="17"/>
      <c r="F396" s="1" t="s">
        <v>1416</v>
      </c>
      <c r="G396" s="1" t="s">
        <v>2271</v>
      </c>
      <c r="H396" s="1" t="s">
        <v>683</v>
      </c>
      <c r="I396" s="1" t="s">
        <v>1770</v>
      </c>
      <c r="J396" s="122" t="s">
        <v>2469</v>
      </c>
      <c r="K396" s="122" t="s">
        <v>2472</v>
      </c>
      <c r="L396" s="6" t="s">
        <v>2471</v>
      </c>
      <c r="M396" s="65">
        <v>1</v>
      </c>
      <c r="N396" s="65" t="s">
        <v>2441</v>
      </c>
      <c r="O396" s="5" t="s">
        <v>2482</v>
      </c>
      <c r="P396" s="5" t="s">
        <v>2484</v>
      </c>
      <c r="Q396" s="5"/>
      <c r="R396" s="41">
        <f t="shared" ref="R396:R403" si="66">ROUND(AA396*$Z$3,1)</f>
        <v>136</v>
      </c>
      <c r="S396" s="82">
        <f t="shared" ref="S396:S403" si="67">ROUND(R396*0.85,1)</f>
        <v>115.6</v>
      </c>
      <c r="T396" s="76" t="s">
        <v>2053</v>
      </c>
      <c r="U396" s="120">
        <f t="shared" ref="U396:U403" si="68">ROUND(R396*1.15,1)</f>
        <v>156.4</v>
      </c>
      <c r="V396" s="78">
        <v>43101</v>
      </c>
      <c r="W396" s="78">
        <v>401768</v>
      </c>
      <c r="X396" s="128"/>
      <c r="AA396" s="42">
        <v>39</v>
      </c>
      <c r="AB396" s="17"/>
    </row>
    <row r="397" spans="1:28" ht="51" hidden="1">
      <c r="A397" s="20" t="s">
        <v>1434</v>
      </c>
      <c r="B397" s="20" t="s">
        <v>1636</v>
      </c>
      <c r="C397" s="19" t="s">
        <v>383</v>
      </c>
      <c r="D397" s="7" t="s">
        <v>2026</v>
      </c>
      <c r="E397" s="17"/>
      <c r="F397" s="1" t="s">
        <v>1417</v>
      </c>
      <c r="G397" s="1" t="s">
        <v>2272</v>
      </c>
      <c r="H397" s="1" t="s">
        <v>683</v>
      </c>
      <c r="I397" s="1" t="s">
        <v>1770</v>
      </c>
      <c r="J397" s="122" t="s">
        <v>2469</v>
      </c>
      <c r="K397" s="122" t="s">
        <v>2472</v>
      </c>
      <c r="L397" s="6" t="s">
        <v>2471</v>
      </c>
      <c r="M397" s="65">
        <v>1</v>
      </c>
      <c r="N397" s="65" t="s">
        <v>2441</v>
      </c>
      <c r="O397" s="5" t="s">
        <v>2482</v>
      </c>
      <c r="P397" s="5" t="s">
        <v>2484</v>
      </c>
      <c r="Q397" s="5"/>
      <c r="R397" s="41">
        <f t="shared" si="66"/>
        <v>115.1</v>
      </c>
      <c r="S397" s="82">
        <f t="shared" si="67"/>
        <v>97.8</v>
      </c>
      <c r="T397" s="76" t="s">
        <v>2053</v>
      </c>
      <c r="U397" s="120">
        <f t="shared" si="68"/>
        <v>132.4</v>
      </c>
      <c r="V397" s="78">
        <v>43101</v>
      </c>
      <c r="W397" s="78">
        <v>401768</v>
      </c>
      <c r="X397" s="128"/>
      <c r="AA397" s="42">
        <v>33</v>
      </c>
      <c r="AB397" s="17"/>
    </row>
    <row r="398" spans="1:28" ht="63.75" hidden="1">
      <c r="A398" s="20" t="s">
        <v>1434</v>
      </c>
      <c r="B398" s="20" t="s">
        <v>1636</v>
      </c>
      <c r="C398" s="19" t="s">
        <v>383</v>
      </c>
      <c r="D398" s="7" t="s">
        <v>1131</v>
      </c>
      <c r="E398" s="17"/>
      <c r="F398" s="1" t="s">
        <v>1980</v>
      </c>
      <c r="G398" s="1" t="s">
        <v>1766</v>
      </c>
      <c r="H398" s="1" t="s">
        <v>683</v>
      </c>
      <c r="I398" s="1" t="s">
        <v>1770</v>
      </c>
      <c r="J398" s="122" t="s">
        <v>2469</v>
      </c>
      <c r="K398" s="122" t="s">
        <v>2472</v>
      </c>
      <c r="L398" s="6" t="s">
        <v>2471</v>
      </c>
      <c r="M398" s="65">
        <v>1</v>
      </c>
      <c r="N398" s="65" t="s">
        <v>2441</v>
      </c>
      <c r="O398" s="5" t="s">
        <v>2482</v>
      </c>
      <c r="P398" s="5" t="s">
        <v>2484</v>
      </c>
      <c r="Q398" s="5"/>
      <c r="R398" s="41">
        <f t="shared" si="66"/>
        <v>167.4</v>
      </c>
      <c r="S398" s="82">
        <f t="shared" si="67"/>
        <v>142.30000000000001</v>
      </c>
      <c r="T398" s="76" t="s">
        <v>2053</v>
      </c>
      <c r="U398" s="120">
        <f t="shared" si="68"/>
        <v>192.5</v>
      </c>
      <c r="V398" s="78">
        <v>43101</v>
      </c>
      <c r="W398" s="78">
        <v>401768</v>
      </c>
      <c r="X398" s="128"/>
      <c r="AA398" s="42">
        <v>48</v>
      </c>
      <c r="AB398" s="17"/>
    </row>
    <row r="399" spans="1:28" ht="63.75" hidden="1">
      <c r="A399" s="20" t="s">
        <v>1434</v>
      </c>
      <c r="B399" s="20" t="s">
        <v>1636</v>
      </c>
      <c r="C399" s="19" t="s">
        <v>383</v>
      </c>
      <c r="D399" s="7" t="s">
        <v>1365</v>
      </c>
      <c r="E399" s="17"/>
      <c r="F399" s="1" t="s">
        <v>1418</v>
      </c>
      <c r="G399" s="1" t="s">
        <v>1767</v>
      </c>
      <c r="H399" s="1" t="s">
        <v>683</v>
      </c>
      <c r="I399" s="1" t="s">
        <v>1770</v>
      </c>
      <c r="J399" s="122" t="s">
        <v>2469</v>
      </c>
      <c r="K399" s="122" t="s">
        <v>2472</v>
      </c>
      <c r="L399" s="6" t="s">
        <v>2471</v>
      </c>
      <c r="M399" s="65">
        <v>1</v>
      </c>
      <c r="N399" s="65" t="s">
        <v>2441</v>
      </c>
      <c r="O399" s="5" t="s">
        <v>2482</v>
      </c>
      <c r="P399" s="5" t="s">
        <v>2484</v>
      </c>
      <c r="Q399" s="5"/>
      <c r="R399" s="41">
        <f t="shared" si="66"/>
        <v>139.5</v>
      </c>
      <c r="S399" s="82">
        <f t="shared" si="67"/>
        <v>118.6</v>
      </c>
      <c r="T399" s="76" t="s">
        <v>2053</v>
      </c>
      <c r="U399" s="120">
        <f t="shared" si="68"/>
        <v>160.4</v>
      </c>
      <c r="V399" s="78">
        <v>43101</v>
      </c>
      <c r="W399" s="78">
        <v>401768</v>
      </c>
      <c r="X399" s="128"/>
      <c r="AA399" s="42">
        <v>40</v>
      </c>
      <c r="AB399" s="17"/>
    </row>
    <row r="400" spans="1:28" ht="63.75" hidden="1">
      <c r="A400" s="20" t="s">
        <v>1434</v>
      </c>
      <c r="B400" s="20" t="s">
        <v>1636</v>
      </c>
      <c r="C400" s="19" t="s">
        <v>383</v>
      </c>
      <c r="D400" s="7" t="s">
        <v>1132</v>
      </c>
      <c r="E400" s="17"/>
      <c r="F400" s="1" t="s">
        <v>1981</v>
      </c>
      <c r="G400" s="1" t="s">
        <v>1768</v>
      </c>
      <c r="H400" s="1" t="s">
        <v>683</v>
      </c>
      <c r="I400" s="1" t="s">
        <v>1770</v>
      </c>
      <c r="J400" s="122" t="s">
        <v>2469</v>
      </c>
      <c r="K400" s="122" t="s">
        <v>2472</v>
      </c>
      <c r="L400" s="6" t="s">
        <v>2471</v>
      </c>
      <c r="M400" s="65">
        <v>1</v>
      </c>
      <c r="N400" s="65" t="s">
        <v>2441</v>
      </c>
      <c r="O400" s="5" t="s">
        <v>2482</v>
      </c>
      <c r="P400" s="5" t="s">
        <v>2484</v>
      </c>
      <c r="Q400" s="5"/>
      <c r="R400" s="41">
        <f t="shared" si="66"/>
        <v>205.7</v>
      </c>
      <c r="S400" s="82">
        <f t="shared" si="67"/>
        <v>174.8</v>
      </c>
      <c r="T400" s="76" t="s">
        <v>2053</v>
      </c>
      <c r="U400" s="120">
        <f t="shared" si="68"/>
        <v>236.6</v>
      </c>
      <c r="V400" s="78">
        <v>43101</v>
      </c>
      <c r="W400" s="78">
        <v>401768</v>
      </c>
      <c r="X400" s="128"/>
      <c r="AA400" s="42">
        <v>59</v>
      </c>
      <c r="AB400" s="17"/>
    </row>
    <row r="401" spans="1:28" ht="63.75" hidden="1">
      <c r="A401" s="20" t="s">
        <v>1434</v>
      </c>
      <c r="B401" s="20" t="s">
        <v>1636</v>
      </c>
      <c r="C401" s="19" t="s">
        <v>383</v>
      </c>
      <c r="D401" s="7" t="s">
        <v>1366</v>
      </c>
      <c r="E401" s="17"/>
      <c r="F401" s="1" t="s">
        <v>1419</v>
      </c>
      <c r="G401" s="1" t="s">
        <v>1769</v>
      </c>
      <c r="H401" s="1" t="s">
        <v>683</v>
      </c>
      <c r="I401" s="1" t="s">
        <v>1770</v>
      </c>
      <c r="J401" s="122" t="s">
        <v>2469</v>
      </c>
      <c r="K401" s="122" t="s">
        <v>2472</v>
      </c>
      <c r="L401" s="6" t="s">
        <v>2471</v>
      </c>
      <c r="M401" s="65">
        <v>1</v>
      </c>
      <c r="N401" s="65" t="s">
        <v>2441</v>
      </c>
      <c r="O401" s="5" t="s">
        <v>2482</v>
      </c>
      <c r="P401" s="5" t="s">
        <v>2484</v>
      </c>
      <c r="Q401" s="5"/>
      <c r="R401" s="41">
        <f t="shared" si="66"/>
        <v>174.3</v>
      </c>
      <c r="S401" s="82">
        <f t="shared" si="67"/>
        <v>148.19999999999999</v>
      </c>
      <c r="T401" s="76" t="s">
        <v>2053</v>
      </c>
      <c r="U401" s="120">
        <f t="shared" si="68"/>
        <v>200.4</v>
      </c>
      <c r="V401" s="78">
        <v>43101</v>
      </c>
      <c r="W401" s="78">
        <v>401768</v>
      </c>
      <c r="X401" s="128"/>
      <c r="AA401" s="42">
        <v>50</v>
      </c>
      <c r="AB401" s="17"/>
    </row>
    <row r="402" spans="1:28" ht="63.75" hidden="1">
      <c r="A402" s="20" t="s">
        <v>1434</v>
      </c>
      <c r="B402" s="20" t="s">
        <v>1636</v>
      </c>
      <c r="C402" s="19" t="s">
        <v>383</v>
      </c>
      <c r="D402" s="7" t="s">
        <v>1133</v>
      </c>
      <c r="E402" s="17"/>
      <c r="F402" s="26" t="s">
        <v>1979</v>
      </c>
      <c r="G402" s="26" t="s">
        <v>2273</v>
      </c>
      <c r="H402" s="1" t="s">
        <v>683</v>
      </c>
      <c r="I402" s="1" t="s">
        <v>1770</v>
      </c>
      <c r="J402" s="1" t="s">
        <v>2469</v>
      </c>
      <c r="K402" s="1" t="s">
        <v>2472</v>
      </c>
      <c r="L402" s="6" t="s">
        <v>2471</v>
      </c>
      <c r="M402" s="6"/>
      <c r="N402" s="6"/>
      <c r="O402" s="6"/>
      <c r="P402" s="6"/>
      <c r="Q402" s="6"/>
      <c r="R402" s="41">
        <f t="shared" si="66"/>
        <v>52.3</v>
      </c>
      <c r="S402" s="82">
        <f t="shared" si="67"/>
        <v>44.5</v>
      </c>
      <c r="T402" s="76" t="s">
        <v>2053</v>
      </c>
      <c r="U402" s="120">
        <f t="shared" si="68"/>
        <v>60.1</v>
      </c>
      <c r="V402" s="78">
        <v>43101</v>
      </c>
      <c r="W402" s="78">
        <v>401768</v>
      </c>
      <c r="X402" s="128"/>
      <c r="AA402" s="42">
        <v>15</v>
      </c>
      <c r="AB402" s="17"/>
    </row>
    <row r="403" spans="1:28" ht="63.75" hidden="1">
      <c r="A403" s="20" t="s">
        <v>1434</v>
      </c>
      <c r="B403" s="20" t="s">
        <v>1636</v>
      </c>
      <c r="C403" s="19" t="s">
        <v>383</v>
      </c>
      <c r="D403" s="7" t="s">
        <v>1367</v>
      </c>
      <c r="E403" s="17"/>
      <c r="F403" s="26" t="s">
        <v>1420</v>
      </c>
      <c r="G403" s="26" t="s">
        <v>2274</v>
      </c>
      <c r="H403" s="1" t="s">
        <v>683</v>
      </c>
      <c r="I403" s="1" t="s">
        <v>1770</v>
      </c>
      <c r="J403" s="1" t="s">
        <v>2469</v>
      </c>
      <c r="K403" s="1" t="s">
        <v>2472</v>
      </c>
      <c r="L403" s="6" t="s">
        <v>2471</v>
      </c>
      <c r="M403" s="6"/>
      <c r="N403" s="6"/>
      <c r="O403" s="6"/>
      <c r="P403" s="6"/>
      <c r="Q403" s="6"/>
      <c r="R403" s="41">
        <f t="shared" si="66"/>
        <v>52.3</v>
      </c>
      <c r="S403" s="82">
        <f t="shared" si="67"/>
        <v>44.5</v>
      </c>
      <c r="T403" s="76" t="s">
        <v>2053</v>
      </c>
      <c r="U403" s="120">
        <f t="shared" si="68"/>
        <v>60.1</v>
      </c>
      <c r="V403" s="78">
        <v>43101</v>
      </c>
      <c r="W403" s="78">
        <v>401768</v>
      </c>
      <c r="X403" s="128"/>
      <c r="AA403" s="42">
        <v>15</v>
      </c>
      <c r="AB403" s="17"/>
    </row>
    <row r="404" spans="1:28" ht="30" hidden="1">
      <c r="A404" s="7" t="s">
        <v>1431</v>
      </c>
      <c r="B404" s="7" t="s">
        <v>1435</v>
      </c>
      <c r="C404" s="18" t="s">
        <v>386</v>
      </c>
      <c r="D404" s="7"/>
      <c r="E404" s="17"/>
      <c r="F404" s="28" t="s">
        <v>722</v>
      </c>
      <c r="G404" s="28" t="s">
        <v>1763</v>
      </c>
      <c r="H404" s="25"/>
      <c r="I404" s="32"/>
      <c r="J404" s="32"/>
      <c r="K404" s="32"/>
      <c r="L404" s="6"/>
      <c r="M404" s="6"/>
      <c r="N404" s="6"/>
      <c r="O404" s="6"/>
      <c r="P404" s="6"/>
      <c r="Q404" s="6"/>
      <c r="R404" s="41"/>
      <c r="S404" s="82"/>
      <c r="T404" s="76"/>
      <c r="U404" s="120"/>
      <c r="V404" s="78">
        <v>43101</v>
      </c>
      <c r="W404" s="78">
        <v>401768</v>
      </c>
      <c r="X404" s="128"/>
      <c r="AA404" s="42"/>
      <c r="AB404" s="17"/>
    </row>
    <row r="405" spans="1:28" ht="51" hidden="1">
      <c r="A405" s="20" t="s">
        <v>1434</v>
      </c>
      <c r="B405" s="20" t="s">
        <v>1636</v>
      </c>
      <c r="C405" s="19" t="s">
        <v>383</v>
      </c>
      <c r="D405" s="7" t="s">
        <v>1134</v>
      </c>
      <c r="E405" s="17"/>
      <c r="F405" s="1" t="s">
        <v>1422</v>
      </c>
      <c r="G405" s="1" t="s">
        <v>2275</v>
      </c>
      <c r="H405" s="1" t="s">
        <v>683</v>
      </c>
      <c r="I405" s="1" t="s">
        <v>1770</v>
      </c>
      <c r="J405" s="122" t="s">
        <v>2469</v>
      </c>
      <c r="K405" s="122" t="s">
        <v>2472</v>
      </c>
      <c r="L405" s="6" t="s">
        <v>2471</v>
      </c>
      <c r="M405" s="65">
        <v>1</v>
      </c>
      <c r="N405" s="65" t="s">
        <v>2441</v>
      </c>
      <c r="O405" s="5" t="s">
        <v>2482</v>
      </c>
      <c r="P405" s="5" t="s">
        <v>2484</v>
      </c>
      <c r="Q405" s="5"/>
      <c r="R405" s="41">
        <f t="shared" ref="R405:R412" si="69">ROUND(AA405*$Z$3,1)</f>
        <v>181.3</v>
      </c>
      <c r="S405" s="82">
        <f t="shared" ref="S405:S412" si="70">ROUND(R405*0.85,1)</f>
        <v>154.1</v>
      </c>
      <c r="T405" s="76" t="s">
        <v>2053</v>
      </c>
      <c r="U405" s="120">
        <f t="shared" ref="U405:U412" si="71">ROUND(R405*1.15,1)</f>
        <v>208.5</v>
      </c>
      <c r="V405" s="78">
        <v>43101</v>
      </c>
      <c r="W405" s="78">
        <v>401768</v>
      </c>
      <c r="X405" s="128"/>
      <c r="AA405" s="42">
        <v>52</v>
      </c>
      <c r="AB405" s="17"/>
    </row>
    <row r="406" spans="1:28" ht="51" hidden="1">
      <c r="A406" s="20" t="s">
        <v>1434</v>
      </c>
      <c r="B406" s="20" t="s">
        <v>1636</v>
      </c>
      <c r="C406" s="19" t="s">
        <v>383</v>
      </c>
      <c r="D406" s="7" t="s">
        <v>1368</v>
      </c>
      <c r="E406" s="17"/>
      <c r="F406" s="1" t="s">
        <v>525</v>
      </c>
      <c r="G406" s="1" t="s">
        <v>2276</v>
      </c>
      <c r="H406" s="1" t="s">
        <v>683</v>
      </c>
      <c r="I406" s="1" t="s">
        <v>1770</v>
      </c>
      <c r="J406" s="122" t="s">
        <v>2469</v>
      </c>
      <c r="K406" s="122" t="s">
        <v>2472</v>
      </c>
      <c r="L406" s="6" t="s">
        <v>2471</v>
      </c>
      <c r="M406" s="65">
        <v>1</v>
      </c>
      <c r="N406" s="65" t="s">
        <v>2441</v>
      </c>
      <c r="O406" s="5" t="s">
        <v>2482</v>
      </c>
      <c r="P406" s="5" t="s">
        <v>2484</v>
      </c>
      <c r="Q406" s="5"/>
      <c r="R406" s="41">
        <f t="shared" si="69"/>
        <v>160.4</v>
      </c>
      <c r="S406" s="82">
        <f t="shared" si="70"/>
        <v>136.30000000000001</v>
      </c>
      <c r="T406" s="76" t="s">
        <v>2053</v>
      </c>
      <c r="U406" s="120">
        <f t="shared" si="71"/>
        <v>184.5</v>
      </c>
      <c r="V406" s="78">
        <v>43101</v>
      </c>
      <c r="W406" s="78">
        <v>401768</v>
      </c>
      <c r="X406" s="128"/>
      <c r="AA406" s="42">
        <v>46</v>
      </c>
      <c r="AB406" s="17"/>
    </row>
    <row r="407" spans="1:28" ht="51" hidden="1">
      <c r="A407" s="20" t="s">
        <v>1434</v>
      </c>
      <c r="B407" s="20" t="s">
        <v>1636</v>
      </c>
      <c r="C407" s="19" t="s">
        <v>383</v>
      </c>
      <c r="D407" s="7" t="s">
        <v>1135</v>
      </c>
      <c r="E407" s="17"/>
      <c r="F407" s="1" t="s">
        <v>1421</v>
      </c>
      <c r="G407" s="1" t="s">
        <v>1771</v>
      </c>
      <c r="H407" s="1" t="s">
        <v>683</v>
      </c>
      <c r="I407" s="1" t="s">
        <v>1770</v>
      </c>
      <c r="J407" s="122" t="s">
        <v>2469</v>
      </c>
      <c r="K407" s="122" t="s">
        <v>2472</v>
      </c>
      <c r="L407" s="6" t="s">
        <v>2471</v>
      </c>
      <c r="M407" s="65">
        <v>1</v>
      </c>
      <c r="N407" s="65" t="s">
        <v>2441</v>
      </c>
      <c r="O407" s="5" t="s">
        <v>2482</v>
      </c>
      <c r="P407" s="5" t="s">
        <v>2484</v>
      </c>
      <c r="Q407" s="5"/>
      <c r="R407" s="41">
        <f t="shared" si="69"/>
        <v>223.1</v>
      </c>
      <c r="S407" s="82">
        <f t="shared" si="70"/>
        <v>189.6</v>
      </c>
      <c r="T407" s="76" t="s">
        <v>2053</v>
      </c>
      <c r="U407" s="120">
        <f t="shared" si="71"/>
        <v>256.60000000000002</v>
      </c>
      <c r="V407" s="78">
        <v>43101</v>
      </c>
      <c r="W407" s="78">
        <v>401768</v>
      </c>
      <c r="X407" s="128"/>
      <c r="AA407" s="42">
        <v>64</v>
      </c>
      <c r="AB407" s="17"/>
    </row>
    <row r="408" spans="1:28" ht="51" hidden="1">
      <c r="A408" s="20" t="s">
        <v>1434</v>
      </c>
      <c r="B408" s="20" t="s">
        <v>1636</v>
      </c>
      <c r="C408" s="19" t="s">
        <v>383</v>
      </c>
      <c r="D408" s="7" t="s">
        <v>1369</v>
      </c>
      <c r="E408" s="17"/>
      <c r="F408" s="1" t="s">
        <v>526</v>
      </c>
      <c r="G408" s="1" t="s">
        <v>1772</v>
      </c>
      <c r="H408" s="1" t="s">
        <v>683</v>
      </c>
      <c r="I408" s="1" t="s">
        <v>1770</v>
      </c>
      <c r="J408" s="122" t="s">
        <v>2469</v>
      </c>
      <c r="K408" s="122" t="s">
        <v>2472</v>
      </c>
      <c r="L408" s="6" t="s">
        <v>2471</v>
      </c>
      <c r="M408" s="65">
        <v>1</v>
      </c>
      <c r="N408" s="65" t="s">
        <v>2441</v>
      </c>
      <c r="O408" s="5" t="s">
        <v>2482</v>
      </c>
      <c r="P408" s="5" t="s">
        <v>2484</v>
      </c>
      <c r="Q408" s="5"/>
      <c r="R408" s="41">
        <f t="shared" si="69"/>
        <v>198.7</v>
      </c>
      <c r="S408" s="82">
        <f t="shared" si="70"/>
        <v>168.9</v>
      </c>
      <c r="T408" s="76" t="s">
        <v>2053</v>
      </c>
      <c r="U408" s="120">
        <f t="shared" si="71"/>
        <v>228.5</v>
      </c>
      <c r="V408" s="78">
        <v>43101</v>
      </c>
      <c r="W408" s="78">
        <v>401768</v>
      </c>
      <c r="X408" s="128"/>
      <c r="AA408" s="42">
        <v>57</v>
      </c>
      <c r="AB408" s="17"/>
    </row>
    <row r="409" spans="1:28" ht="51" hidden="1">
      <c r="A409" s="20" t="s">
        <v>1434</v>
      </c>
      <c r="B409" s="20" t="s">
        <v>1636</v>
      </c>
      <c r="C409" s="19" t="s">
        <v>383</v>
      </c>
      <c r="D409" s="7" t="s">
        <v>1136</v>
      </c>
      <c r="E409" s="17"/>
      <c r="F409" s="1" t="s">
        <v>1423</v>
      </c>
      <c r="G409" s="1" t="s">
        <v>1773</v>
      </c>
      <c r="H409" s="1" t="s">
        <v>683</v>
      </c>
      <c r="I409" s="1" t="s">
        <v>1770</v>
      </c>
      <c r="J409" s="122" t="s">
        <v>2469</v>
      </c>
      <c r="K409" s="122" t="s">
        <v>2472</v>
      </c>
      <c r="L409" s="6" t="s">
        <v>2471</v>
      </c>
      <c r="M409" s="65">
        <v>1</v>
      </c>
      <c r="N409" s="65" t="s">
        <v>2441</v>
      </c>
      <c r="O409" s="5" t="s">
        <v>2482</v>
      </c>
      <c r="P409" s="5" t="s">
        <v>2484</v>
      </c>
      <c r="Q409" s="5"/>
      <c r="R409" s="41">
        <f t="shared" si="69"/>
        <v>278.89999999999998</v>
      </c>
      <c r="S409" s="82">
        <f t="shared" si="70"/>
        <v>237.1</v>
      </c>
      <c r="T409" s="76" t="s">
        <v>2053</v>
      </c>
      <c r="U409" s="120">
        <f t="shared" si="71"/>
        <v>320.7</v>
      </c>
      <c r="V409" s="78">
        <v>43101</v>
      </c>
      <c r="W409" s="78">
        <v>401768</v>
      </c>
      <c r="X409" s="128"/>
      <c r="AA409" s="42">
        <v>80</v>
      </c>
      <c r="AB409" s="17"/>
    </row>
    <row r="410" spans="1:28" ht="51" hidden="1">
      <c r="A410" s="20" t="s">
        <v>1434</v>
      </c>
      <c r="B410" s="20" t="s">
        <v>1636</v>
      </c>
      <c r="C410" s="19" t="s">
        <v>383</v>
      </c>
      <c r="D410" s="7" t="s">
        <v>1370</v>
      </c>
      <c r="E410" s="17"/>
      <c r="F410" s="1" t="s">
        <v>527</v>
      </c>
      <c r="G410" s="1" t="s">
        <v>1774</v>
      </c>
      <c r="H410" s="1" t="s">
        <v>683</v>
      </c>
      <c r="I410" s="1" t="s">
        <v>1770</v>
      </c>
      <c r="J410" s="122" t="s">
        <v>2469</v>
      </c>
      <c r="K410" s="122" t="s">
        <v>2472</v>
      </c>
      <c r="L410" s="6" t="s">
        <v>2471</v>
      </c>
      <c r="M410" s="65">
        <v>1</v>
      </c>
      <c r="N410" s="65" t="s">
        <v>2441</v>
      </c>
      <c r="O410" s="5" t="s">
        <v>2482</v>
      </c>
      <c r="P410" s="5" t="s">
        <v>2484</v>
      </c>
      <c r="Q410" s="5"/>
      <c r="R410" s="41">
        <f t="shared" si="69"/>
        <v>247.5</v>
      </c>
      <c r="S410" s="82">
        <f t="shared" si="70"/>
        <v>210.4</v>
      </c>
      <c r="T410" s="76" t="s">
        <v>2053</v>
      </c>
      <c r="U410" s="120">
        <f t="shared" si="71"/>
        <v>284.60000000000002</v>
      </c>
      <c r="V410" s="78">
        <v>43101</v>
      </c>
      <c r="W410" s="78">
        <v>401768</v>
      </c>
      <c r="X410" s="128"/>
      <c r="AA410" s="42">
        <v>71</v>
      </c>
      <c r="AB410" s="17"/>
    </row>
    <row r="411" spans="1:28" ht="51" hidden="1">
      <c r="A411" s="20" t="s">
        <v>1434</v>
      </c>
      <c r="B411" s="20" t="s">
        <v>1636</v>
      </c>
      <c r="C411" s="19" t="s">
        <v>383</v>
      </c>
      <c r="D411" s="7" t="s">
        <v>1137</v>
      </c>
      <c r="E411" s="17"/>
      <c r="F411" s="26" t="s">
        <v>1424</v>
      </c>
      <c r="G411" s="26" t="s">
        <v>2277</v>
      </c>
      <c r="H411" s="1" t="s">
        <v>683</v>
      </c>
      <c r="I411" s="1" t="s">
        <v>1770</v>
      </c>
      <c r="J411" s="1" t="s">
        <v>2469</v>
      </c>
      <c r="K411" s="1" t="s">
        <v>2472</v>
      </c>
      <c r="L411" s="6" t="s">
        <v>2471</v>
      </c>
      <c r="M411" s="6"/>
      <c r="N411" s="6"/>
      <c r="O411" s="6"/>
      <c r="P411" s="6"/>
      <c r="Q411" s="6"/>
      <c r="R411" s="41">
        <f t="shared" si="69"/>
        <v>52.3</v>
      </c>
      <c r="S411" s="82">
        <f t="shared" si="70"/>
        <v>44.5</v>
      </c>
      <c r="T411" s="76" t="s">
        <v>2053</v>
      </c>
      <c r="U411" s="120">
        <f t="shared" si="71"/>
        <v>60.1</v>
      </c>
      <c r="V411" s="78">
        <v>43101</v>
      </c>
      <c r="W411" s="78">
        <v>401768</v>
      </c>
      <c r="X411" s="128"/>
      <c r="AA411" s="42">
        <v>15</v>
      </c>
      <c r="AB411" s="17"/>
    </row>
    <row r="412" spans="1:28" ht="51" hidden="1">
      <c r="A412" s="20" t="s">
        <v>1434</v>
      </c>
      <c r="B412" s="20" t="s">
        <v>1636</v>
      </c>
      <c r="C412" s="19" t="s">
        <v>383</v>
      </c>
      <c r="D412" s="7" t="s">
        <v>1371</v>
      </c>
      <c r="E412" s="17"/>
      <c r="F412" s="26" t="s">
        <v>1425</v>
      </c>
      <c r="G412" s="26" t="s">
        <v>2278</v>
      </c>
      <c r="H412" s="1" t="s">
        <v>683</v>
      </c>
      <c r="I412" s="1" t="s">
        <v>1770</v>
      </c>
      <c r="J412" s="1" t="s">
        <v>2469</v>
      </c>
      <c r="K412" s="1" t="s">
        <v>2472</v>
      </c>
      <c r="L412" s="6" t="s">
        <v>2471</v>
      </c>
      <c r="M412" s="6"/>
      <c r="N412" s="6"/>
      <c r="O412" s="6"/>
      <c r="P412" s="6"/>
      <c r="Q412" s="6"/>
      <c r="R412" s="41">
        <f t="shared" si="69"/>
        <v>52.3</v>
      </c>
      <c r="S412" s="82">
        <f t="shared" si="70"/>
        <v>44.5</v>
      </c>
      <c r="T412" s="76" t="s">
        <v>2053</v>
      </c>
      <c r="U412" s="120">
        <f t="shared" si="71"/>
        <v>60.1</v>
      </c>
      <c r="V412" s="78">
        <v>43101</v>
      </c>
      <c r="W412" s="78">
        <v>401768</v>
      </c>
      <c r="X412" s="128"/>
      <c r="AA412" s="42">
        <v>15</v>
      </c>
      <c r="AB412" s="17"/>
    </row>
    <row r="413" spans="1:28" ht="51" hidden="1">
      <c r="A413" s="7" t="s">
        <v>1431</v>
      </c>
      <c r="B413" s="7" t="s">
        <v>1433</v>
      </c>
      <c r="C413" s="18" t="s">
        <v>387</v>
      </c>
      <c r="D413" s="7"/>
      <c r="E413" s="17"/>
      <c r="F413" s="28" t="s">
        <v>190</v>
      </c>
      <c r="G413" s="28" t="s">
        <v>1945</v>
      </c>
      <c r="H413" s="25"/>
      <c r="I413" s="32"/>
      <c r="J413" s="32"/>
      <c r="K413" s="32"/>
      <c r="L413" s="6"/>
      <c r="M413" s="6"/>
      <c r="N413" s="6"/>
      <c r="O413" s="6"/>
      <c r="P413" s="6"/>
      <c r="Q413" s="6"/>
      <c r="R413" s="41"/>
      <c r="S413" s="82"/>
      <c r="T413" s="76"/>
      <c r="U413" s="120"/>
      <c r="V413" s="78">
        <v>43101</v>
      </c>
      <c r="W413" s="78">
        <v>401768</v>
      </c>
      <c r="X413" s="128"/>
      <c r="AA413" s="42"/>
      <c r="AB413" s="17"/>
    </row>
    <row r="414" spans="1:28" ht="38.25" hidden="1">
      <c r="A414" s="16" t="s">
        <v>1434</v>
      </c>
      <c r="B414" s="16" t="s">
        <v>1435</v>
      </c>
      <c r="C414" s="19" t="s">
        <v>387</v>
      </c>
      <c r="D414" s="7" t="s">
        <v>1138</v>
      </c>
      <c r="E414" s="17"/>
      <c r="F414" s="1" t="s">
        <v>636</v>
      </c>
      <c r="G414" s="1" t="s">
        <v>1918</v>
      </c>
      <c r="H414" s="1" t="s">
        <v>683</v>
      </c>
      <c r="I414" s="1" t="s">
        <v>1770</v>
      </c>
      <c r="J414" s="122" t="s">
        <v>2469</v>
      </c>
      <c r="K414" s="122" t="s">
        <v>2472</v>
      </c>
      <c r="L414" s="6" t="s">
        <v>2471</v>
      </c>
      <c r="M414" s="65">
        <v>1</v>
      </c>
      <c r="N414" s="65" t="s">
        <v>2441</v>
      </c>
      <c r="O414" s="5" t="s">
        <v>2482</v>
      </c>
      <c r="P414" s="5" t="s">
        <v>2484</v>
      </c>
      <c r="Q414" s="5"/>
      <c r="R414" s="41">
        <f>ROUND(AA414*$Z$3,1)</f>
        <v>265</v>
      </c>
      <c r="S414" s="82">
        <f>ROUND(R414*0.85,1)</f>
        <v>225.3</v>
      </c>
      <c r="T414" s="76" t="s">
        <v>2053</v>
      </c>
      <c r="U414" s="120">
        <f>ROUND(R414*1.15,1)</f>
        <v>304.8</v>
      </c>
      <c r="V414" s="78">
        <v>43101</v>
      </c>
      <c r="W414" s="78">
        <v>401768</v>
      </c>
      <c r="X414" s="128"/>
      <c r="AA414" s="42">
        <v>76</v>
      </c>
      <c r="AB414" s="17"/>
    </row>
    <row r="415" spans="1:28" ht="38.25" hidden="1">
      <c r="A415" s="16" t="s">
        <v>1434</v>
      </c>
      <c r="B415" s="16" t="s">
        <v>1435</v>
      </c>
      <c r="C415" s="19" t="s">
        <v>387</v>
      </c>
      <c r="D415" s="7" t="s">
        <v>1139</v>
      </c>
      <c r="E415" s="17"/>
      <c r="F415" s="1" t="s">
        <v>637</v>
      </c>
      <c r="G415" s="1" t="s">
        <v>1917</v>
      </c>
      <c r="H415" s="1" t="s">
        <v>683</v>
      </c>
      <c r="I415" s="1" t="s">
        <v>1770</v>
      </c>
      <c r="J415" s="122" t="s">
        <v>2469</v>
      </c>
      <c r="K415" s="122" t="s">
        <v>2472</v>
      </c>
      <c r="L415" s="6" t="s">
        <v>2471</v>
      </c>
      <c r="M415" s="65">
        <v>1</v>
      </c>
      <c r="N415" s="65" t="s">
        <v>2441</v>
      </c>
      <c r="O415" s="5" t="s">
        <v>2482</v>
      </c>
      <c r="P415" s="5" t="s">
        <v>2484</v>
      </c>
      <c r="Q415" s="5"/>
      <c r="R415" s="41">
        <f>ROUND(AA415*$Z$3,1)</f>
        <v>352.1</v>
      </c>
      <c r="S415" s="82">
        <f>ROUND(R415*0.85,1)</f>
        <v>299.3</v>
      </c>
      <c r="T415" s="76" t="s">
        <v>2053</v>
      </c>
      <c r="U415" s="120">
        <f>ROUND(R415*1.15,1)</f>
        <v>404.9</v>
      </c>
      <c r="V415" s="78">
        <v>43101</v>
      </c>
      <c r="W415" s="78">
        <v>401768</v>
      </c>
      <c r="X415" s="128"/>
      <c r="AA415" s="42">
        <v>101</v>
      </c>
      <c r="AB415" s="17"/>
    </row>
    <row r="416" spans="1:28" ht="38.25" hidden="1">
      <c r="A416" s="16" t="s">
        <v>1434</v>
      </c>
      <c r="B416" s="16" t="s">
        <v>1435</v>
      </c>
      <c r="C416" s="19" t="s">
        <v>387</v>
      </c>
      <c r="D416" s="7" t="s">
        <v>1140</v>
      </c>
      <c r="E416" s="17"/>
      <c r="F416" s="1" t="s">
        <v>638</v>
      </c>
      <c r="G416" s="1" t="s">
        <v>1920</v>
      </c>
      <c r="H416" s="1" t="s">
        <v>683</v>
      </c>
      <c r="I416" s="1" t="s">
        <v>1770</v>
      </c>
      <c r="J416" s="122" t="s">
        <v>2469</v>
      </c>
      <c r="K416" s="122" t="s">
        <v>2472</v>
      </c>
      <c r="L416" s="6" t="s">
        <v>2471</v>
      </c>
      <c r="M416" s="65">
        <v>1</v>
      </c>
      <c r="N416" s="65" t="s">
        <v>2441</v>
      </c>
      <c r="O416" s="5" t="s">
        <v>2482</v>
      </c>
      <c r="P416" s="5" t="s">
        <v>2484</v>
      </c>
      <c r="Q416" s="5"/>
      <c r="R416" s="41">
        <f>ROUND(AA416*$Z$3,1)</f>
        <v>481.1</v>
      </c>
      <c r="S416" s="82">
        <f>ROUND(R416*0.85,1)</f>
        <v>408.9</v>
      </c>
      <c r="T416" s="76" t="s">
        <v>2053</v>
      </c>
      <c r="U416" s="120">
        <f>ROUND(R416*1.15,1)</f>
        <v>553.29999999999995</v>
      </c>
      <c r="V416" s="78">
        <v>43101</v>
      </c>
      <c r="W416" s="78">
        <v>401768</v>
      </c>
      <c r="X416" s="128"/>
      <c r="AA416" s="42">
        <v>138</v>
      </c>
      <c r="AB416" s="17"/>
    </row>
    <row r="417" spans="1:28" ht="38.25" hidden="1">
      <c r="A417" s="16" t="s">
        <v>1434</v>
      </c>
      <c r="B417" s="16" t="s">
        <v>1435</v>
      </c>
      <c r="C417" s="19" t="s">
        <v>387</v>
      </c>
      <c r="D417" s="7" t="s">
        <v>1141</v>
      </c>
      <c r="E417" s="17"/>
      <c r="F417" s="26" t="s">
        <v>723</v>
      </c>
      <c r="G417" s="26" t="s">
        <v>1919</v>
      </c>
      <c r="H417" s="1" t="s">
        <v>683</v>
      </c>
      <c r="I417" s="1" t="s">
        <v>1770</v>
      </c>
      <c r="J417" s="1" t="s">
        <v>2469</v>
      </c>
      <c r="K417" s="1" t="s">
        <v>2472</v>
      </c>
      <c r="L417" s="6" t="s">
        <v>2471</v>
      </c>
      <c r="M417" s="6"/>
      <c r="N417" s="6"/>
      <c r="O417" s="6"/>
      <c r="P417" s="6"/>
      <c r="Q417" s="6"/>
      <c r="R417" s="41">
        <f>ROUND(AA417*$Z$3,1)</f>
        <v>52.3</v>
      </c>
      <c r="S417" s="82">
        <f>ROUND(R417*0.85,1)</f>
        <v>44.5</v>
      </c>
      <c r="T417" s="76" t="s">
        <v>2053</v>
      </c>
      <c r="U417" s="120">
        <f>ROUND(R417*1.15,1)</f>
        <v>60.1</v>
      </c>
      <c r="V417" s="78">
        <v>43101</v>
      </c>
      <c r="W417" s="78">
        <v>401768</v>
      </c>
      <c r="X417" s="128"/>
      <c r="AA417" s="42">
        <v>15</v>
      </c>
      <c r="AB417" s="17"/>
    </row>
    <row r="418" spans="1:28" ht="30" hidden="1">
      <c r="A418" s="7" t="s">
        <v>1431</v>
      </c>
      <c r="B418" s="7" t="s">
        <v>1433</v>
      </c>
      <c r="C418" s="18" t="s">
        <v>388</v>
      </c>
      <c r="D418" s="7"/>
      <c r="E418" s="17"/>
      <c r="F418" s="28" t="s">
        <v>191</v>
      </c>
      <c r="G418" s="28" t="s">
        <v>1775</v>
      </c>
      <c r="H418" s="25"/>
      <c r="I418" s="32"/>
      <c r="J418" s="32"/>
      <c r="K418" s="32"/>
      <c r="L418" s="6"/>
      <c r="M418" s="6"/>
      <c r="N418" s="6"/>
      <c r="O418" s="6"/>
      <c r="P418" s="6"/>
      <c r="Q418" s="6"/>
      <c r="R418" s="41"/>
      <c r="S418" s="82"/>
      <c r="T418" s="76"/>
      <c r="U418" s="120"/>
      <c r="V418" s="78">
        <v>43101</v>
      </c>
      <c r="W418" s="78">
        <v>401768</v>
      </c>
      <c r="X418" s="128"/>
      <c r="AA418" s="42"/>
      <c r="AB418" s="17"/>
    </row>
    <row r="419" spans="1:28" ht="63.75" hidden="1">
      <c r="A419" s="16" t="s">
        <v>1434</v>
      </c>
      <c r="B419" s="16" t="s">
        <v>1435</v>
      </c>
      <c r="C419" s="19" t="s">
        <v>388</v>
      </c>
      <c r="D419" s="7" t="s">
        <v>1142</v>
      </c>
      <c r="E419" s="17"/>
      <c r="F419" s="25" t="s">
        <v>1471</v>
      </c>
      <c r="G419" s="32" t="s">
        <v>1810</v>
      </c>
      <c r="H419" s="1"/>
      <c r="I419" s="1"/>
      <c r="J419" s="122" t="s">
        <v>2469</v>
      </c>
      <c r="K419" s="122" t="s">
        <v>2472</v>
      </c>
      <c r="L419" s="6" t="s">
        <v>2471</v>
      </c>
      <c r="M419" s="65">
        <v>5</v>
      </c>
      <c r="N419" s="65" t="s">
        <v>2438</v>
      </c>
      <c r="O419" s="72" t="s">
        <v>2481</v>
      </c>
      <c r="P419" s="65" t="s">
        <v>2438</v>
      </c>
      <c r="Q419" s="65"/>
      <c r="R419" s="41">
        <f>ROUND(AA419*$Z$3,1)</f>
        <v>36.6</v>
      </c>
      <c r="S419" s="82">
        <f>ROUND(R419*0.85,1)</f>
        <v>31.1</v>
      </c>
      <c r="T419" s="76" t="s">
        <v>2053</v>
      </c>
      <c r="U419" s="120">
        <f>ROUND(R419*1.15,1)</f>
        <v>42.1</v>
      </c>
      <c r="V419" s="78">
        <v>43101</v>
      </c>
      <c r="W419" s="78">
        <v>401768</v>
      </c>
      <c r="X419" s="128"/>
      <c r="AA419" s="42">
        <v>10.5</v>
      </c>
      <c r="AB419" s="17"/>
    </row>
    <row r="420" spans="1:28" ht="25.5">
      <c r="A420" s="16" t="s">
        <v>1434</v>
      </c>
      <c r="B420" s="16" t="s">
        <v>1435</v>
      </c>
      <c r="C420" s="19" t="s">
        <v>388</v>
      </c>
      <c r="D420" s="7" t="s">
        <v>1143</v>
      </c>
      <c r="E420" s="131" t="s">
        <v>754</v>
      </c>
      <c r="F420" s="1" t="s">
        <v>528</v>
      </c>
      <c r="G420" s="1" t="s">
        <v>1776</v>
      </c>
      <c r="H420" s="1" t="s">
        <v>1429</v>
      </c>
      <c r="I420" s="1" t="s">
        <v>2279</v>
      </c>
      <c r="J420" s="1" t="s">
        <v>2469</v>
      </c>
      <c r="K420" s="1" t="s">
        <v>2472</v>
      </c>
      <c r="L420" s="6" t="s">
        <v>2471</v>
      </c>
      <c r="M420" s="6"/>
      <c r="N420" s="6"/>
      <c r="O420" s="6"/>
      <c r="P420" s="6"/>
      <c r="Q420" s="6"/>
      <c r="R420" s="41">
        <f>ROUND(AA420*$Z$3,1)</f>
        <v>73.2</v>
      </c>
      <c r="S420" s="82">
        <f>ROUND(R420*0.85,1)</f>
        <v>62.2</v>
      </c>
      <c r="T420" s="76" t="s">
        <v>2053</v>
      </c>
      <c r="U420" s="120">
        <f>ROUND(R420*1.15,1)</f>
        <v>84.2</v>
      </c>
      <c r="V420" s="78">
        <v>43101</v>
      </c>
      <c r="W420" s="78">
        <v>401768</v>
      </c>
      <c r="X420" s="128"/>
      <c r="AA420" s="42">
        <v>21</v>
      </c>
      <c r="AB420" s="17" t="s">
        <v>754</v>
      </c>
    </row>
    <row r="421" spans="1:28" ht="30" hidden="1">
      <c r="A421" s="7" t="s">
        <v>1431</v>
      </c>
      <c r="B421" s="7" t="s">
        <v>1433</v>
      </c>
      <c r="C421" s="18" t="s">
        <v>389</v>
      </c>
      <c r="D421" s="7"/>
      <c r="E421" s="17"/>
      <c r="F421" s="28" t="s">
        <v>192</v>
      </c>
      <c r="G421" s="28" t="s">
        <v>1764</v>
      </c>
      <c r="H421" s="25"/>
      <c r="I421" s="32"/>
      <c r="J421" s="32"/>
      <c r="K421" s="32"/>
      <c r="L421" s="6"/>
      <c r="M421" s="6"/>
      <c r="N421" s="6"/>
      <c r="O421" s="6"/>
      <c r="P421" s="6"/>
      <c r="Q421" s="6"/>
      <c r="R421" s="41"/>
      <c r="S421" s="82"/>
      <c r="T421" s="76"/>
      <c r="U421" s="120"/>
      <c r="V421" s="78">
        <v>43101</v>
      </c>
      <c r="W421" s="78">
        <v>401768</v>
      </c>
      <c r="X421" s="128"/>
      <c r="AA421" s="42"/>
      <c r="AB421" s="17"/>
    </row>
    <row r="422" spans="1:28" ht="51" hidden="1">
      <c r="A422" s="16" t="s">
        <v>1434</v>
      </c>
      <c r="B422" s="16" t="s">
        <v>1435</v>
      </c>
      <c r="C422" s="19" t="s">
        <v>389</v>
      </c>
      <c r="D422" s="7" t="s">
        <v>1144</v>
      </c>
      <c r="E422" s="17"/>
      <c r="F422" s="25" t="s">
        <v>193</v>
      </c>
      <c r="G422" s="32" t="s">
        <v>1765</v>
      </c>
      <c r="H422" s="1" t="s">
        <v>684</v>
      </c>
      <c r="I422" s="1" t="s">
        <v>2280</v>
      </c>
      <c r="J422" s="1" t="s">
        <v>2469</v>
      </c>
      <c r="K422" s="1" t="s">
        <v>2472</v>
      </c>
      <c r="L422" s="6" t="s">
        <v>2471</v>
      </c>
      <c r="M422" s="6"/>
      <c r="N422" s="6"/>
      <c r="O422" s="6"/>
      <c r="P422" s="6"/>
      <c r="Q422" s="6"/>
      <c r="R422" s="41">
        <f>ROUND(AA422*$Z$3,1)</f>
        <v>111.6</v>
      </c>
      <c r="S422" s="82">
        <f>ROUND(R422*0.85,1)</f>
        <v>94.9</v>
      </c>
      <c r="T422" s="76" t="s">
        <v>2053</v>
      </c>
      <c r="U422" s="120">
        <f>ROUND(R422*1.15,1)</f>
        <v>128.30000000000001</v>
      </c>
      <c r="V422" s="78">
        <v>43101</v>
      </c>
      <c r="W422" s="78">
        <v>401768</v>
      </c>
      <c r="X422" s="128"/>
      <c r="AA422" s="42">
        <v>32</v>
      </c>
      <c r="AB422" s="17"/>
    </row>
    <row r="423" spans="1:28" ht="51">
      <c r="A423" s="16" t="s">
        <v>1434</v>
      </c>
      <c r="B423" s="16" t="s">
        <v>1435</v>
      </c>
      <c r="C423" s="19" t="s">
        <v>389</v>
      </c>
      <c r="D423" s="7" t="s">
        <v>1145</v>
      </c>
      <c r="E423" s="131" t="s">
        <v>754</v>
      </c>
      <c r="F423" s="1" t="s">
        <v>529</v>
      </c>
      <c r="G423" s="1" t="s">
        <v>1667</v>
      </c>
      <c r="H423" s="25" t="s">
        <v>1380</v>
      </c>
      <c r="I423" s="32" t="s">
        <v>1777</v>
      </c>
      <c r="J423" s="122" t="s">
        <v>2469</v>
      </c>
      <c r="K423" s="122" t="s">
        <v>2472</v>
      </c>
      <c r="L423" s="6" t="s">
        <v>2471</v>
      </c>
      <c r="M423" s="65">
        <v>2</v>
      </c>
      <c r="N423" s="65" t="s">
        <v>2439</v>
      </c>
      <c r="O423" s="5" t="s">
        <v>2478</v>
      </c>
      <c r="P423" s="73" t="s">
        <v>2485</v>
      </c>
      <c r="Q423" s="73"/>
      <c r="R423" s="41">
        <f>ROUND(AA423*$Z$3,1)</f>
        <v>104.6</v>
      </c>
      <c r="S423" s="82">
        <f>ROUND(R423*0.85,1)</f>
        <v>88.9</v>
      </c>
      <c r="T423" s="76" t="s">
        <v>2053</v>
      </c>
      <c r="U423" s="120">
        <f>ROUND(R423*1.15,1)</f>
        <v>120.3</v>
      </c>
      <c r="V423" s="78">
        <v>43101</v>
      </c>
      <c r="W423" s="78">
        <v>401768</v>
      </c>
      <c r="X423" s="128"/>
      <c r="AA423" s="42">
        <v>30</v>
      </c>
      <c r="AB423" s="17" t="s">
        <v>754</v>
      </c>
    </row>
    <row r="424" spans="1:28" ht="51" hidden="1">
      <c r="A424" s="16" t="s">
        <v>1434</v>
      </c>
      <c r="B424" s="16" t="s">
        <v>1435</v>
      </c>
      <c r="C424" s="19" t="s">
        <v>389</v>
      </c>
      <c r="D424" s="7" t="s">
        <v>1146</v>
      </c>
      <c r="E424" s="17"/>
      <c r="F424" s="1" t="s">
        <v>1472</v>
      </c>
      <c r="G424" s="1" t="s">
        <v>2281</v>
      </c>
      <c r="H424" s="25" t="s">
        <v>306</v>
      </c>
      <c r="I424" s="32" t="s">
        <v>2282</v>
      </c>
      <c r="J424" s="122" t="s">
        <v>2469</v>
      </c>
      <c r="K424" s="122" t="s">
        <v>2472</v>
      </c>
      <c r="L424" s="6" t="s">
        <v>2471</v>
      </c>
      <c r="M424" s="65">
        <v>3</v>
      </c>
      <c r="N424" s="65" t="s">
        <v>2439</v>
      </c>
      <c r="O424" s="5" t="s">
        <v>2478</v>
      </c>
      <c r="P424" s="73" t="s">
        <v>2485</v>
      </c>
      <c r="Q424" s="73"/>
      <c r="R424" s="41">
        <f>ROUND(AA424*$Z$3,1)</f>
        <v>36.6</v>
      </c>
      <c r="S424" s="82">
        <f>ROUND(R424*0.85,1)</f>
        <v>31.1</v>
      </c>
      <c r="T424" s="76" t="s">
        <v>2053</v>
      </c>
      <c r="U424" s="120">
        <f>ROUND(R424*1.15,1)</f>
        <v>42.1</v>
      </c>
      <c r="V424" s="78">
        <v>43101</v>
      </c>
      <c r="W424" s="78">
        <v>401768</v>
      </c>
      <c r="X424" s="128"/>
      <c r="AA424" s="42">
        <v>10.5</v>
      </c>
      <c r="AB424" s="17"/>
    </row>
    <row r="425" spans="1:28" ht="25.5" hidden="1">
      <c r="A425" s="16" t="s">
        <v>1434</v>
      </c>
      <c r="B425" s="16" t="s">
        <v>1435</v>
      </c>
      <c r="C425" s="19" t="s">
        <v>389</v>
      </c>
      <c r="D425" s="7" t="s">
        <v>1147</v>
      </c>
      <c r="E425" s="17"/>
      <c r="F425" s="1" t="s">
        <v>194</v>
      </c>
      <c r="G425" s="1" t="s">
        <v>1666</v>
      </c>
      <c r="H425" s="1"/>
      <c r="I425" s="1"/>
      <c r="J425" s="122" t="s">
        <v>2469</v>
      </c>
      <c r="K425" s="122" t="s">
        <v>2472</v>
      </c>
      <c r="L425" s="6" t="s">
        <v>2471</v>
      </c>
      <c r="M425" s="6">
        <v>1</v>
      </c>
      <c r="N425" s="6" t="s">
        <v>2439</v>
      </c>
      <c r="O425" s="5" t="s">
        <v>2478</v>
      </c>
      <c r="P425" s="73" t="s">
        <v>2485</v>
      </c>
      <c r="Q425" s="73"/>
      <c r="R425" s="41">
        <f>ROUND(AA425*$Z$3,1)</f>
        <v>41.8</v>
      </c>
      <c r="S425" s="82">
        <f>ROUND(R425*0.85,1)</f>
        <v>35.5</v>
      </c>
      <c r="T425" s="76" t="s">
        <v>2053</v>
      </c>
      <c r="U425" s="120">
        <f>ROUND(R425*1.15,1)</f>
        <v>48.1</v>
      </c>
      <c r="V425" s="78">
        <v>43101</v>
      </c>
      <c r="W425" s="78">
        <v>401768</v>
      </c>
      <c r="X425" s="128"/>
      <c r="AA425" s="42">
        <v>12</v>
      </c>
      <c r="AB425" s="17"/>
    </row>
    <row r="426" spans="1:28" ht="30" hidden="1">
      <c r="A426" s="20" t="s">
        <v>1431</v>
      </c>
      <c r="B426" s="20" t="s">
        <v>1432</v>
      </c>
      <c r="C426" s="18" t="s">
        <v>390</v>
      </c>
      <c r="D426" s="7"/>
      <c r="E426" s="17"/>
      <c r="F426" s="28" t="s">
        <v>195</v>
      </c>
      <c r="G426" s="28" t="s">
        <v>1679</v>
      </c>
      <c r="H426" s="25"/>
      <c r="I426" s="32"/>
      <c r="J426" s="32"/>
      <c r="K426" s="32"/>
      <c r="L426" s="6"/>
      <c r="M426" s="6"/>
      <c r="N426" s="6"/>
      <c r="O426" s="6"/>
      <c r="P426" s="6"/>
      <c r="Q426" s="6"/>
      <c r="R426" s="41"/>
      <c r="S426" s="82"/>
      <c r="T426" s="76"/>
      <c r="U426" s="120"/>
      <c r="V426" s="78">
        <v>43101</v>
      </c>
      <c r="W426" s="78">
        <v>401768</v>
      </c>
      <c r="X426" s="128"/>
      <c r="AA426" s="42"/>
      <c r="AB426" s="17"/>
    </row>
    <row r="427" spans="1:28" ht="30" hidden="1">
      <c r="A427" s="7" t="s">
        <v>1431</v>
      </c>
      <c r="B427" s="7" t="s">
        <v>1433</v>
      </c>
      <c r="C427" s="18" t="s">
        <v>391</v>
      </c>
      <c r="D427" s="7"/>
      <c r="E427" s="17"/>
      <c r="F427" s="28" t="s">
        <v>196</v>
      </c>
      <c r="G427" s="28" t="s">
        <v>1778</v>
      </c>
      <c r="H427" s="25" t="s">
        <v>186</v>
      </c>
      <c r="I427" s="32" t="s">
        <v>1762</v>
      </c>
      <c r="J427" s="32"/>
      <c r="K427" s="32"/>
      <c r="L427" s="6"/>
      <c r="M427" s="65"/>
      <c r="N427" s="65"/>
      <c r="O427" s="65"/>
      <c r="P427" s="65"/>
      <c r="Q427" s="65"/>
      <c r="R427" s="41"/>
      <c r="S427" s="82"/>
      <c r="T427" s="76"/>
      <c r="U427" s="120"/>
      <c r="V427" s="78">
        <v>43101</v>
      </c>
      <c r="W427" s="78">
        <v>401768</v>
      </c>
      <c r="X427" s="128"/>
      <c r="AA427" s="42"/>
      <c r="AB427" s="17"/>
    </row>
    <row r="428" spans="1:28" ht="25.5" hidden="1">
      <c r="A428" s="16" t="s">
        <v>1434</v>
      </c>
      <c r="B428" s="16" t="s">
        <v>1435</v>
      </c>
      <c r="C428" s="19" t="s">
        <v>391</v>
      </c>
      <c r="D428" s="7" t="s">
        <v>1148</v>
      </c>
      <c r="E428" s="17"/>
      <c r="F428" s="1" t="s">
        <v>530</v>
      </c>
      <c r="G428" s="1" t="s">
        <v>1779</v>
      </c>
      <c r="H428" s="25" t="s">
        <v>186</v>
      </c>
      <c r="I428" s="32" t="s">
        <v>1762</v>
      </c>
      <c r="J428" s="1" t="s">
        <v>2469</v>
      </c>
      <c r="K428" s="1" t="s">
        <v>2472</v>
      </c>
      <c r="L428" s="6" t="s">
        <v>2471</v>
      </c>
      <c r="M428" s="65"/>
      <c r="N428" s="65"/>
      <c r="O428" s="65"/>
      <c r="P428" s="65"/>
      <c r="Q428" s="65"/>
      <c r="R428" s="41">
        <f>ROUND(AA428*$Z$3,1)</f>
        <v>38.4</v>
      </c>
      <c r="S428" s="82">
        <f>ROUND(R428*0.85,1)</f>
        <v>32.6</v>
      </c>
      <c r="T428" s="76" t="s">
        <v>2053</v>
      </c>
      <c r="U428" s="120">
        <f>ROUND(R428*1.15,1)</f>
        <v>44.2</v>
      </c>
      <c r="V428" s="78">
        <v>43101</v>
      </c>
      <c r="W428" s="78">
        <v>401768</v>
      </c>
      <c r="X428" s="128"/>
      <c r="AA428" s="42">
        <v>11</v>
      </c>
      <c r="AB428" s="17"/>
    </row>
    <row r="429" spans="1:28" ht="25.5" hidden="1">
      <c r="A429" s="16" t="s">
        <v>1434</v>
      </c>
      <c r="B429" s="16" t="s">
        <v>1435</v>
      </c>
      <c r="C429" s="19" t="s">
        <v>391</v>
      </c>
      <c r="D429" s="7" t="s">
        <v>1149</v>
      </c>
      <c r="E429" s="17"/>
      <c r="F429" s="1" t="s">
        <v>531</v>
      </c>
      <c r="G429" s="1" t="s">
        <v>1780</v>
      </c>
      <c r="H429" s="25" t="s">
        <v>186</v>
      </c>
      <c r="I429" s="32" t="s">
        <v>1762</v>
      </c>
      <c r="J429" s="1" t="s">
        <v>2469</v>
      </c>
      <c r="K429" s="1" t="s">
        <v>2472</v>
      </c>
      <c r="L429" s="6" t="s">
        <v>2471</v>
      </c>
      <c r="M429" s="6"/>
      <c r="N429" s="6"/>
      <c r="O429" s="6"/>
      <c r="P429" s="6"/>
      <c r="Q429" s="6"/>
      <c r="R429" s="41">
        <f>ROUND(AA429*$Z$3,1)</f>
        <v>52.3</v>
      </c>
      <c r="S429" s="82">
        <f>ROUND(R429*0.85,1)</f>
        <v>44.5</v>
      </c>
      <c r="T429" s="76" t="s">
        <v>2053</v>
      </c>
      <c r="U429" s="120">
        <f>ROUND(R429*1.15,1)</f>
        <v>60.1</v>
      </c>
      <c r="V429" s="78">
        <v>43101</v>
      </c>
      <c r="W429" s="78">
        <v>401768</v>
      </c>
      <c r="X429" s="128"/>
      <c r="AA429" s="42">
        <v>15</v>
      </c>
      <c r="AB429" s="17"/>
    </row>
    <row r="430" spans="1:28" ht="25.5" hidden="1">
      <c r="A430" s="16" t="s">
        <v>1434</v>
      </c>
      <c r="B430" s="16" t="s">
        <v>1435</v>
      </c>
      <c r="C430" s="19" t="s">
        <v>391</v>
      </c>
      <c r="D430" s="7" t="s">
        <v>1150</v>
      </c>
      <c r="E430" s="17"/>
      <c r="F430" s="1" t="s">
        <v>532</v>
      </c>
      <c r="G430" s="1" t="s">
        <v>1781</v>
      </c>
      <c r="H430" s="25" t="s">
        <v>186</v>
      </c>
      <c r="I430" s="32" t="s">
        <v>1762</v>
      </c>
      <c r="J430" s="1" t="s">
        <v>2469</v>
      </c>
      <c r="K430" s="1" t="s">
        <v>2472</v>
      </c>
      <c r="L430" s="6" t="s">
        <v>2471</v>
      </c>
      <c r="M430" s="6"/>
      <c r="N430" s="6"/>
      <c r="O430" s="6"/>
      <c r="P430" s="6"/>
      <c r="Q430" s="6"/>
      <c r="R430" s="41">
        <f>ROUND(AA430*$Z$3,1)</f>
        <v>87.2</v>
      </c>
      <c r="S430" s="82">
        <f>ROUND(R430*0.85,1)</f>
        <v>74.099999999999994</v>
      </c>
      <c r="T430" s="76" t="s">
        <v>2053</v>
      </c>
      <c r="U430" s="120">
        <f>ROUND(R430*1.15,1)</f>
        <v>100.3</v>
      </c>
      <c r="V430" s="78">
        <v>43101</v>
      </c>
      <c r="W430" s="78">
        <v>401768</v>
      </c>
      <c r="X430" s="128"/>
      <c r="AA430" s="42">
        <v>25</v>
      </c>
      <c r="AB430" s="17"/>
    </row>
    <row r="431" spans="1:28" ht="38.25" hidden="1">
      <c r="A431" s="16" t="s">
        <v>1434</v>
      </c>
      <c r="B431" s="16" t="s">
        <v>1435</v>
      </c>
      <c r="C431" s="19" t="s">
        <v>391</v>
      </c>
      <c r="D431" s="7" t="s">
        <v>1151</v>
      </c>
      <c r="E431" s="17"/>
      <c r="F431" s="1" t="s">
        <v>533</v>
      </c>
      <c r="G431" s="1" t="s">
        <v>1782</v>
      </c>
      <c r="H431" s="25" t="s">
        <v>1407</v>
      </c>
      <c r="I431" s="2" t="s">
        <v>1978</v>
      </c>
      <c r="J431" s="2" t="s">
        <v>2458</v>
      </c>
      <c r="K431" s="2" t="s">
        <v>2474</v>
      </c>
      <c r="L431" s="6" t="s">
        <v>2471</v>
      </c>
      <c r="M431" s="6"/>
      <c r="N431" s="6"/>
      <c r="O431" s="6"/>
      <c r="P431" s="6"/>
      <c r="Q431" s="6"/>
      <c r="R431" s="41">
        <f>ROUND(AA431*$Z$3,1)</f>
        <v>122</v>
      </c>
      <c r="S431" s="82">
        <f>ROUND(R431*0.85,1)</f>
        <v>103.7</v>
      </c>
      <c r="T431" s="76" t="s">
        <v>2053</v>
      </c>
      <c r="U431" s="120">
        <f>ROUND(R431*1.15,1)</f>
        <v>140.30000000000001</v>
      </c>
      <c r="V431" s="78">
        <v>43101</v>
      </c>
      <c r="W431" s="78">
        <v>401768</v>
      </c>
      <c r="X431" s="128"/>
      <c r="AA431" s="42">
        <v>35</v>
      </c>
      <c r="AB431" s="17"/>
    </row>
    <row r="432" spans="1:28" ht="51" hidden="1">
      <c r="A432" s="7" t="s">
        <v>1431</v>
      </c>
      <c r="B432" s="7" t="s">
        <v>1433</v>
      </c>
      <c r="C432" s="18" t="s">
        <v>392</v>
      </c>
      <c r="D432" s="7"/>
      <c r="E432" s="17"/>
      <c r="F432" s="28" t="s">
        <v>726</v>
      </c>
      <c r="G432" s="28" t="s">
        <v>2283</v>
      </c>
      <c r="H432" s="1" t="s">
        <v>197</v>
      </c>
      <c r="I432" s="1" t="s">
        <v>1783</v>
      </c>
      <c r="J432" s="1"/>
      <c r="K432" s="1"/>
      <c r="L432" s="6"/>
      <c r="M432" s="6"/>
      <c r="N432" s="6"/>
      <c r="O432" s="6"/>
      <c r="P432" s="6"/>
      <c r="Q432" s="6"/>
      <c r="R432" s="41"/>
      <c r="S432" s="82"/>
      <c r="T432" s="76"/>
      <c r="U432" s="120"/>
      <c r="V432" s="78">
        <v>43101</v>
      </c>
      <c r="W432" s="78">
        <v>401768</v>
      </c>
      <c r="X432" s="128"/>
      <c r="AA432" s="42"/>
      <c r="AB432" s="17"/>
    </row>
    <row r="433" spans="1:28" ht="63.75" hidden="1">
      <c r="A433" s="16" t="s">
        <v>1434</v>
      </c>
      <c r="B433" s="16" t="s">
        <v>1435</v>
      </c>
      <c r="C433" s="19" t="s">
        <v>392</v>
      </c>
      <c r="D433" s="7" t="s">
        <v>1152</v>
      </c>
      <c r="E433" s="17"/>
      <c r="F433" s="2" t="s">
        <v>725</v>
      </c>
      <c r="G433" s="2" t="s">
        <v>2284</v>
      </c>
      <c r="H433" s="25" t="s">
        <v>685</v>
      </c>
      <c r="I433" s="32" t="s">
        <v>1784</v>
      </c>
      <c r="J433" s="1" t="s">
        <v>2469</v>
      </c>
      <c r="K433" s="1" t="s">
        <v>2472</v>
      </c>
      <c r="L433" s="6" t="s">
        <v>2471</v>
      </c>
      <c r="M433" s="6"/>
      <c r="N433" s="6"/>
      <c r="O433" s="6"/>
      <c r="P433" s="6"/>
      <c r="Q433" s="6"/>
      <c r="R433" s="41">
        <f t="shared" ref="R433:R440" si="72">ROUND(AA433*$Z$3,1)</f>
        <v>83.7</v>
      </c>
      <c r="S433" s="82">
        <f t="shared" ref="S433:S440" si="73">ROUND(R433*0.85,1)</f>
        <v>71.099999999999994</v>
      </c>
      <c r="T433" s="76" t="s">
        <v>2053</v>
      </c>
      <c r="U433" s="120">
        <f t="shared" ref="U433:U440" si="74">ROUND(R433*1.15,1)</f>
        <v>96.3</v>
      </c>
      <c r="V433" s="78">
        <v>43101</v>
      </c>
      <c r="W433" s="78">
        <v>401768</v>
      </c>
      <c r="X433" s="128"/>
      <c r="AA433" s="42">
        <v>24</v>
      </c>
      <c r="AB433" s="17"/>
    </row>
    <row r="434" spans="1:28" ht="63.75" hidden="1">
      <c r="A434" s="16" t="s">
        <v>1434</v>
      </c>
      <c r="B434" s="16" t="s">
        <v>1435</v>
      </c>
      <c r="C434" s="19" t="s">
        <v>392</v>
      </c>
      <c r="D434" s="7" t="s">
        <v>1153</v>
      </c>
      <c r="E434" s="17"/>
      <c r="F434" s="26" t="s">
        <v>724</v>
      </c>
      <c r="G434" s="26" t="s">
        <v>2285</v>
      </c>
      <c r="H434" s="25" t="s">
        <v>186</v>
      </c>
      <c r="I434" s="32" t="s">
        <v>1785</v>
      </c>
      <c r="J434" s="1" t="s">
        <v>2469</v>
      </c>
      <c r="K434" s="1" t="s">
        <v>2472</v>
      </c>
      <c r="L434" s="6" t="s">
        <v>2471</v>
      </c>
      <c r="M434" s="6"/>
      <c r="N434" s="6"/>
      <c r="O434" s="6"/>
      <c r="P434" s="6"/>
      <c r="Q434" s="6"/>
      <c r="R434" s="41">
        <f t="shared" si="72"/>
        <v>38.4</v>
      </c>
      <c r="S434" s="82">
        <f t="shared" si="73"/>
        <v>32.6</v>
      </c>
      <c r="T434" s="76" t="s">
        <v>2053</v>
      </c>
      <c r="U434" s="120">
        <f t="shared" si="74"/>
        <v>44.2</v>
      </c>
      <c r="V434" s="78">
        <v>43101</v>
      </c>
      <c r="W434" s="78">
        <v>401768</v>
      </c>
      <c r="X434" s="128"/>
      <c r="AA434" s="42">
        <v>11</v>
      </c>
      <c r="AB434" s="17"/>
    </row>
    <row r="435" spans="1:28" ht="63.75" hidden="1">
      <c r="A435" s="16" t="s">
        <v>1434</v>
      </c>
      <c r="B435" s="16" t="s">
        <v>1435</v>
      </c>
      <c r="C435" s="19" t="s">
        <v>392</v>
      </c>
      <c r="D435" s="7" t="s">
        <v>1154</v>
      </c>
      <c r="E435" s="17"/>
      <c r="F435" s="1" t="s">
        <v>639</v>
      </c>
      <c r="G435" s="1" t="s">
        <v>2286</v>
      </c>
      <c r="H435" s="25" t="s">
        <v>685</v>
      </c>
      <c r="I435" s="32" t="s">
        <v>1784</v>
      </c>
      <c r="J435" s="1" t="s">
        <v>2469</v>
      </c>
      <c r="K435" s="1" t="s">
        <v>2472</v>
      </c>
      <c r="L435" s="6" t="s">
        <v>2471</v>
      </c>
      <c r="M435" s="6"/>
      <c r="N435" s="6"/>
      <c r="O435" s="6"/>
      <c r="P435" s="6"/>
      <c r="Q435" s="6"/>
      <c r="R435" s="41">
        <f t="shared" si="72"/>
        <v>136</v>
      </c>
      <c r="S435" s="82">
        <f t="shared" si="73"/>
        <v>115.6</v>
      </c>
      <c r="T435" s="76" t="s">
        <v>2053</v>
      </c>
      <c r="U435" s="120">
        <f t="shared" si="74"/>
        <v>156.4</v>
      </c>
      <c r="V435" s="78">
        <v>43101</v>
      </c>
      <c r="W435" s="78">
        <v>401768</v>
      </c>
      <c r="X435" s="128"/>
      <c r="AA435" s="42">
        <v>39</v>
      </c>
      <c r="AB435" s="17"/>
    </row>
    <row r="436" spans="1:28" ht="63.75" hidden="1">
      <c r="A436" s="16" t="s">
        <v>1434</v>
      </c>
      <c r="B436" s="16" t="s">
        <v>1435</v>
      </c>
      <c r="C436" s="19" t="s">
        <v>392</v>
      </c>
      <c r="D436" s="7" t="s">
        <v>1155</v>
      </c>
      <c r="E436" s="17"/>
      <c r="F436" s="26" t="s">
        <v>727</v>
      </c>
      <c r="G436" s="26" t="s">
        <v>2287</v>
      </c>
      <c r="H436" s="25" t="s">
        <v>186</v>
      </c>
      <c r="I436" s="32" t="s">
        <v>1785</v>
      </c>
      <c r="J436" s="1" t="s">
        <v>2469</v>
      </c>
      <c r="K436" s="1" t="s">
        <v>2472</v>
      </c>
      <c r="L436" s="6" t="s">
        <v>2471</v>
      </c>
      <c r="M436" s="6"/>
      <c r="N436" s="6"/>
      <c r="O436" s="6"/>
      <c r="P436" s="6"/>
      <c r="Q436" s="6"/>
      <c r="R436" s="41">
        <f t="shared" si="72"/>
        <v>90.6</v>
      </c>
      <c r="S436" s="82">
        <f t="shared" si="73"/>
        <v>77</v>
      </c>
      <c r="T436" s="76" t="s">
        <v>2053</v>
      </c>
      <c r="U436" s="120">
        <f t="shared" si="74"/>
        <v>104.2</v>
      </c>
      <c r="V436" s="78">
        <v>43101</v>
      </c>
      <c r="W436" s="78">
        <v>401768</v>
      </c>
      <c r="X436" s="128"/>
      <c r="AA436" s="42">
        <v>26</v>
      </c>
      <c r="AB436" s="17"/>
    </row>
    <row r="437" spans="1:28" ht="63.75" hidden="1">
      <c r="A437" s="16" t="s">
        <v>1434</v>
      </c>
      <c r="B437" s="16" t="s">
        <v>1435</v>
      </c>
      <c r="C437" s="19" t="s">
        <v>392</v>
      </c>
      <c r="D437" s="7" t="s">
        <v>1156</v>
      </c>
      <c r="E437" s="17"/>
      <c r="F437" s="1" t="s">
        <v>640</v>
      </c>
      <c r="G437" s="1" t="s">
        <v>2288</v>
      </c>
      <c r="H437" s="25" t="s">
        <v>685</v>
      </c>
      <c r="I437" s="32" t="s">
        <v>1784</v>
      </c>
      <c r="J437" s="1" t="s">
        <v>2469</v>
      </c>
      <c r="K437" s="1" t="s">
        <v>2472</v>
      </c>
      <c r="L437" s="6" t="s">
        <v>2471</v>
      </c>
      <c r="M437" s="6"/>
      <c r="N437" s="6"/>
      <c r="O437" s="6"/>
      <c r="P437" s="6"/>
      <c r="Q437" s="6"/>
      <c r="R437" s="41">
        <f t="shared" si="72"/>
        <v>184.8</v>
      </c>
      <c r="S437" s="82">
        <f t="shared" si="73"/>
        <v>157.1</v>
      </c>
      <c r="T437" s="76" t="s">
        <v>2053</v>
      </c>
      <c r="U437" s="120">
        <f t="shared" si="74"/>
        <v>212.5</v>
      </c>
      <c r="V437" s="78">
        <v>43101</v>
      </c>
      <c r="W437" s="78">
        <v>401768</v>
      </c>
      <c r="X437" s="128"/>
      <c r="AA437" s="42">
        <v>53</v>
      </c>
      <c r="AB437" s="17"/>
    </row>
    <row r="438" spans="1:28" ht="63.75" hidden="1">
      <c r="A438" s="16" t="s">
        <v>1434</v>
      </c>
      <c r="B438" s="16" t="s">
        <v>1435</v>
      </c>
      <c r="C438" s="19" t="s">
        <v>392</v>
      </c>
      <c r="D438" s="7" t="s">
        <v>1157</v>
      </c>
      <c r="E438" s="17"/>
      <c r="F438" s="26" t="s">
        <v>728</v>
      </c>
      <c r="G438" s="26" t="s">
        <v>2289</v>
      </c>
      <c r="H438" s="25" t="s">
        <v>186</v>
      </c>
      <c r="I438" s="32" t="s">
        <v>1785</v>
      </c>
      <c r="J438" s="1" t="s">
        <v>2469</v>
      </c>
      <c r="K438" s="1" t="s">
        <v>2472</v>
      </c>
      <c r="L438" s="6" t="s">
        <v>2471</v>
      </c>
      <c r="M438" s="6"/>
      <c r="N438" s="6"/>
      <c r="O438" s="6"/>
      <c r="P438" s="6"/>
      <c r="Q438" s="6"/>
      <c r="R438" s="41">
        <f t="shared" si="72"/>
        <v>139.5</v>
      </c>
      <c r="S438" s="82">
        <f t="shared" si="73"/>
        <v>118.6</v>
      </c>
      <c r="T438" s="76" t="s">
        <v>2053</v>
      </c>
      <c r="U438" s="120">
        <f t="shared" si="74"/>
        <v>160.4</v>
      </c>
      <c r="V438" s="78">
        <v>43101</v>
      </c>
      <c r="W438" s="78">
        <v>401768</v>
      </c>
      <c r="X438" s="128"/>
      <c r="AA438" s="42">
        <v>40</v>
      </c>
      <c r="AB438" s="17"/>
    </row>
    <row r="439" spans="1:28" ht="63.75" hidden="1">
      <c r="A439" s="16" t="s">
        <v>1434</v>
      </c>
      <c r="B439" s="16" t="s">
        <v>1435</v>
      </c>
      <c r="C439" s="19" t="s">
        <v>392</v>
      </c>
      <c r="D439" s="7" t="s">
        <v>1158</v>
      </c>
      <c r="E439" s="17"/>
      <c r="F439" s="1" t="s">
        <v>534</v>
      </c>
      <c r="G439" s="1" t="s">
        <v>2290</v>
      </c>
      <c r="H439" s="25" t="s">
        <v>685</v>
      </c>
      <c r="I439" s="32" t="s">
        <v>1953</v>
      </c>
      <c r="J439" s="1" t="s">
        <v>2469</v>
      </c>
      <c r="K439" s="1" t="s">
        <v>2472</v>
      </c>
      <c r="L439" s="6" t="s">
        <v>2471</v>
      </c>
      <c r="M439" s="6"/>
      <c r="N439" s="6"/>
      <c r="O439" s="6"/>
      <c r="P439" s="6"/>
      <c r="Q439" s="6"/>
      <c r="R439" s="41">
        <f t="shared" si="72"/>
        <v>282.39999999999998</v>
      </c>
      <c r="S439" s="82">
        <f t="shared" si="73"/>
        <v>240</v>
      </c>
      <c r="T439" s="76" t="s">
        <v>2053</v>
      </c>
      <c r="U439" s="120">
        <f t="shared" si="74"/>
        <v>324.8</v>
      </c>
      <c r="V439" s="78">
        <v>43101</v>
      </c>
      <c r="W439" s="78">
        <v>401768</v>
      </c>
      <c r="X439" s="128"/>
      <c r="AA439" s="42">
        <v>81</v>
      </c>
      <c r="AB439" s="17"/>
    </row>
    <row r="440" spans="1:28" ht="63.75" hidden="1">
      <c r="A440" s="16" t="s">
        <v>1434</v>
      </c>
      <c r="B440" s="16" t="s">
        <v>1435</v>
      </c>
      <c r="C440" s="19" t="s">
        <v>392</v>
      </c>
      <c r="D440" s="7" t="s">
        <v>1159</v>
      </c>
      <c r="E440" s="17"/>
      <c r="F440" s="26" t="s">
        <v>729</v>
      </c>
      <c r="G440" s="26" t="s">
        <v>2291</v>
      </c>
      <c r="H440" s="25" t="s">
        <v>186</v>
      </c>
      <c r="I440" s="32" t="s">
        <v>1762</v>
      </c>
      <c r="J440" s="1" t="s">
        <v>2469</v>
      </c>
      <c r="K440" s="1" t="s">
        <v>2472</v>
      </c>
      <c r="L440" s="6" t="s">
        <v>2471</v>
      </c>
      <c r="M440" s="6"/>
      <c r="N440" s="6"/>
      <c r="O440" s="6"/>
      <c r="P440" s="6"/>
      <c r="Q440" s="6"/>
      <c r="R440" s="41">
        <f t="shared" si="72"/>
        <v>237.1</v>
      </c>
      <c r="S440" s="82">
        <f t="shared" si="73"/>
        <v>201.5</v>
      </c>
      <c r="T440" s="76" t="s">
        <v>2053</v>
      </c>
      <c r="U440" s="120">
        <f t="shared" si="74"/>
        <v>272.7</v>
      </c>
      <c r="V440" s="78">
        <v>43101</v>
      </c>
      <c r="W440" s="78">
        <v>401768</v>
      </c>
      <c r="X440" s="128"/>
      <c r="AA440" s="42">
        <v>68</v>
      </c>
      <c r="AB440" s="17"/>
    </row>
    <row r="441" spans="1:28" ht="30" hidden="1">
      <c r="A441" s="7" t="s">
        <v>1431</v>
      </c>
      <c r="B441" s="7" t="s">
        <v>1433</v>
      </c>
      <c r="C441" s="18" t="s">
        <v>393</v>
      </c>
      <c r="D441" s="7"/>
      <c r="E441" s="17"/>
      <c r="F441" s="28" t="s">
        <v>198</v>
      </c>
      <c r="G441" s="28" t="s">
        <v>2292</v>
      </c>
      <c r="H441" s="25"/>
      <c r="I441" s="32"/>
      <c r="J441" s="32"/>
      <c r="K441" s="32"/>
      <c r="L441" s="6"/>
      <c r="M441" s="6"/>
      <c r="N441" s="6"/>
      <c r="O441" s="6"/>
      <c r="P441" s="6"/>
      <c r="Q441" s="6"/>
      <c r="R441" s="41"/>
      <c r="S441" s="82"/>
      <c r="T441" s="76"/>
      <c r="U441" s="120"/>
      <c r="V441" s="78">
        <v>43101</v>
      </c>
      <c r="W441" s="78">
        <v>401768</v>
      </c>
      <c r="X441" s="128"/>
      <c r="AA441" s="42"/>
      <c r="AB441" s="17"/>
    </row>
    <row r="442" spans="1:28" ht="38.25" hidden="1">
      <c r="A442" s="16" t="s">
        <v>1434</v>
      </c>
      <c r="B442" s="16" t="s">
        <v>1435</v>
      </c>
      <c r="C442" s="19" t="s">
        <v>393</v>
      </c>
      <c r="D442" s="7" t="s">
        <v>1160</v>
      </c>
      <c r="E442" s="17"/>
      <c r="F442" s="1" t="s">
        <v>641</v>
      </c>
      <c r="G442" s="1" t="s">
        <v>2293</v>
      </c>
      <c r="H442" s="25"/>
      <c r="I442" s="32"/>
      <c r="J442" s="1" t="s">
        <v>2469</v>
      </c>
      <c r="K442" s="1" t="s">
        <v>2472</v>
      </c>
      <c r="L442" s="6" t="s">
        <v>2471</v>
      </c>
      <c r="M442" s="6"/>
      <c r="N442" s="6"/>
      <c r="O442" s="6"/>
      <c r="P442" s="6"/>
      <c r="Q442" s="6"/>
      <c r="R442" s="41">
        <f>ROUND(AA442*$Z$3,1)</f>
        <v>24.4</v>
      </c>
      <c r="S442" s="82">
        <f>ROUND(R442*0.85,1)</f>
        <v>20.7</v>
      </c>
      <c r="T442" s="76" t="s">
        <v>2053</v>
      </c>
      <c r="U442" s="120">
        <f>ROUND(R442*1.15,1)</f>
        <v>28.1</v>
      </c>
      <c r="V442" s="78">
        <v>43101</v>
      </c>
      <c r="W442" s="78">
        <v>401768</v>
      </c>
      <c r="X442" s="128"/>
      <c r="AA442" s="42">
        <v>7</v>
      </c>
      <c r="AB442" s="17"/>
    </row>
    <row r="443" spans="1:28" ht="38.25" hidden="1">
      <c r="A443" s="16" t="s">
        <v>1434</v>
      </c>
      <c r="B443" s="16" t="s">
        <v>1435</v>
      </c>
      <c r="C443" s="19" t="s">
        <v>393</v>
      </c>
      <c r="D443" s="7" t="s">
        <v>1161</v>
      </c>
      <c r="E443" s="17"/>
      <c r="F443" s="1" t="s">
        <v>535</v>
      </c>
      <c r="G443" s="1" t="s">
        <v>2294</v>
      </c>
      <c r="H443" s="25"/>
      <c r="I443" s="32"/>
      <c r="J443" s="1" t="s">
        <v>2469</v>
      </c>
      <c r="K443" s="1" t="s">
        <v>2472</v>
      </c>
      <c r="L443" s="6" t="s">
        <v>2471</v>
      </c>
      <c r="M443" s="6"/>
      <c r="N443" s="6"/>
      <c r="O443" s="6"/>
      <c r="P443" s="6"/>
      <c r="Q443" s="6"/>
      <c r="R443" s="41">
        <f>ROUND(AA443*$Z$3,1)</f>
        <v>41.8</v>
      </c>
      <c r="S443" s="82">
        <f>ROUND(R443*0.85,1)</f>
        <v>35.5</v>
      </c>
      <c r="T443" s="76" t="s">
        <v>2053</v>
      </c>
      <c r="U443" s="120">
        <f>ROUND(R443*1.15,1)</f>
        <v>48.1</v>
      </c>
      <c r="V443" s="78">
        <v>43101</v>
      </c>
      <c r="W443" s="78">
        <v>401768</v>
      </c>
      <c r="X443" s="128"/>
      <c r="AA443" s="42">
        <v>12</v>
      </c>
      <c r="AB443" s="17"/>
    </row>
    <row r="444" spans="1:28" ht="51" hidden="1">
      <c r="A444" s="16" t="s">
        <v>1434</v>
      </c>
      <c r="B444" s="16" t="s">
        <v>1435</v>
      </c>
      <c r="C444" s="19" t="s">
        <v>393</v>
      </c>
      <c r="D444" s="7" t="s">
        <v>1162</v>
      </c>
      <c r="E444" s="17"/>
      <c r="F444" s="1" t="s">
        <v>536</v>
      </c>
      <c r="G444" s="1" t="s">
        <v>2295</v>
      </c>
      <c r="H444" s="25"/>
      <c r="I444" s="32"/>
      <c r="J444" s="1" t="s">
        <v>2469</v>
      </c>
      <c r="K444" s="1" t="s">
        <v>2472</v>
      </c>
      <c r="L444" s="6" t="s">
        <v>2471</v>
      </c>
      <c r="M444" s="65"/>
      <c r="N444" s="65"/>
      <c r="O444" s="65"/>
      <c r="P444" s="65"/>
      <c r="Q444" s="65"/>
      <c r="R444" s="41">
        <f>ROUND(AA444*$Z$3,1)</f>
        <v>13.9</v>
      </c>
      <c r="S444" s="82">
        <f>ROUND(R444*0.85,1)</f>
        <v>11.8</v>
      </c>
      <c r="T444" s="76" t="s">
        <v>2053</v>
      </c>
      <c r="U444" s="120">
        <f>ROUND(R444*1.15,1)</f>
        <v>16</v>
      </c>
      <c r="V444" s="78">
        <v>43101</v>
      </c>
      <c r="W444" s="78">
        <v>401768</v>
      </c>
      <c r="X444" s="128"/>
      <c r="AA444" s="42">
        <v>4</v>
      </c>
      <c r="AB444" s="17"/>
    </row>
    <row r="445" spans="1:28" ht="51" hidden="1">
      <c r="A445" s="7" t="s">
        <v>1431</v>
      </c>
      <c r="B445" s="7" t="s">
        <v>1433</v>
      </c>
      <c r="C445" s="18" t="s">
        <v>394</v>
      </c>
      <c r="D445" s="7"/>
      <c r="E445" s="17"/>
      <c r="F445" s="28" t="s">
        <v>199</v>
      </c>
      <c r="G445" s="28" t="s">
        <v>1725</v>
      </c>
      <c r="H445" s="1" t="s">
        <v>686</v>
      </c>
      <c r="I445" s="1" t="s">
        <v>1783</v>
      </c>
      <c r="J445" s="1"/>
      <c r="K445" s="1"/>
      <c r="L445" s="6"/>
      <c r="M445" s="6"/>
      <c r="N445" s="6"/>
      <c r="O445" s="6"/>
      <c r="P445" s="6"/>
      <c r="Q445" s="6"/>
      <c r="R445" s="41"/>
      <c r="S445" s="82"/>
      <c r="T445" s="76"/>
      <c r="U445" s="120"/>
      <c r="V445" s="78">
        <v>43101</v>
      </c>
      <c r="W445" s="78">
        <v>401768</v>
      </c>
      <c r="X445" s="128"/>
      <c r="AA445" s="42"/>
      <c r="AB445" s="17"/>
    </row>
    <row r="446" spans="1:28" ht="63.75" hidden="1">
      <c r="A446" s="16" t="s">
        <v>1434</v>
      </c>
      <c r="B446" s="16" t="s">
        <v>1435</v>
      </c>
      <c r="C446" s="19" t="s">
        <v>394</v>
      </c>
      <c r="D446" s="7" t="s">
        <v>1163</v>
      </c>
      <c r="E446" s="17"/>
      <c r="F446" s="1" t="s">
        <v>642</v>
      </c>
      <c r="G446" s="1" t="s">
        <v>1788</v>
      </c>
      <c r="H446" s="25" t="s">
        <v>685</v>
      </c>
      <c r="I446" s="32" t="s">
        <v>1784</v>
      </c>
      <c r="J446" s="1" t="s">
        <v>2469</v>
      </c>
      <c r="K446" s="1" t="s">
        <v>2472</v>
      </c>
      <c r="L446" s="6" t="s">
        <v>2471</v>
      </c>
      <c r="M446" s="9"/>
      <c r="N446" s="9"/>
      <c r="O446" s="9"/>
      <c r="P446" s="9"/>
      <c r="Q446" s="9"/>
      <c r="R446" s="41">
        <f t="shared" ref="R446:R465" si="75">ROUND(AA446*$Z$3,1)</f>
        <v>122</v>
      </c>
      <c r="S446" s="82">
        <f t="shared" ref="S446:S465" si="76">ROUND(R446*0.85,1)</f>
        <v>103.7</v>
      </c>
      <c r="T446" s="76" t="s">
        <v>2053</v>
      </c>
      <c r="U446" s="120">
        <f t="shared" ref="U446:U465" si="77">ROUND(R446*1.15,1)</f>
        <v>140.30000000000001</v>
      </c>
      <c r="V446" s="78">
        <v>43101</v>
      </c>
      <c r="W446" s="78">
        <v>401768</v>
      </c>
      <c r="X446" s="128"/>
      <c r="AA446" s="42">
        <v>35</v>
      </c>
      <c r="AB446" s="17"/>
    </row>
    <row r="447" spans="1:28" ht="63.75" hidden="1">
      <c r="A447" s="16" t="s">
        <v>1434</v>
      </c>
      <c r="B447" s="16" t="s">
        <v>1435</v>
      </c>
      <c r="C447" s="19" t="s">
        <v>394</v>
      </c>
      <c r="D447" s="7" t="s">
        <v>1164</v>
      </c>
      <c r="E447" s="17"/>
      <c r="F447" s="38" t="s">
        <v>730</v>
      </c>
      <c r="G447" s="38" t="s">
        <v>1786</v>
      </c>
      <c r="H447" s="1" t="s">
        <v>186</v>
      </c>
      <c r="I447" s="1" t="s">
        <v>1762</v>
      </c>
      <c r="J447" s="1" t="s">
        <v>2469</v>
      </c>
      <c r="K447" s="1" t="s">
        <v>2472</v>
      </c>
      <c r="L447" s="6" t="s">
        <v>2471</v>
      </c>
      <c r="M447" s="9"/>
      <c r="N447" s="9"/>
      <c r="O447" s="9"/>
      <c r="P447" s="9"/>
      <c r="Q447" s="9"/>
      <c r="R447" s="41">
        <f t="shared" si="75"/>
        <v>76.7</v>
      </c>
      <c r="S447" s="82">
        <f t="shared" si="76"/>
        <v>65.2</v>
      </c>
      <c r="T447" s="76" t="s">
        <v>2053</v>
      </c>
      <c r="U447" s="120">
        <f t="shared" si="77"/>
        <v>88.2</v>
      </c>
      <c r="V447" s="78">
        <v>43101</v>
      </c>
      <c r="W447" s="78">
        <v>401768</v>
      </c>
      <c r="X447" s="128"/>
      <c r="AA447" s="42">
        <v>22</v>
      </c>
      <c r="AB447" s="17"/>
    </row>
    <row r="448" spans="1:28" ht="63.75" hidden="1">
      <c r="A448" s="16" t="s">
        <v>1434</v>
      </c>
      <c r="B448" s="16" t="s">
        <v>1435</v>
      </c>
      <c r="C448" s="19" t="s">
        <v>394</v>
      </c>
      <c r="D448" s="7" t="s">
        <v>1165</v>
      </c>
      <c r="E448" s="17"/>
      <c r="F448" s="1" t="s">
        <v>643</v>
      </c>
      <c r="G448" s="1" t="s">
        <v>1787</v>
      </c>
      <c r="H448" s="25" t="s">
        <v>685</v>
      </c>
      <c r="I448" s="32" t="s">
        <v>1784</v>
      </c>
      <c r="J448" s="1" t="s">
        <v>2469</v>
      </c>
      <c r="K448" s="1" t="s">
        <v>2472</v>
      </c>
      <c r="L448" s="6" t="s">
        <v>2471</v>
      </c>
      <c r="M448" s="9"/>
      <c r="N448" s="9"/>
      <c r="O448" s="9"/>
      <c r="P448" s="9"/>
      <c r="Q448" s="9"/>
      <c r="R448" s="41">
        <f t="shared" si="75"/>
        <v>142.9</v>
      </c>
      <c r="S448" s="82">
        <f t="shared" si="76"/>
        <v>121.5</v>
      </c>
      <c r="T448" s="76" t="s">
        <v>2053</v>
      </c>
      <c r="U448" s="120">
        <f t="shared" si="77"/>
        <v>164.3</v>
      </c>
      <c r="V448" s="78">
        <v>43101</v>
      </c>
      <c r="W448" s="78">
        <v>401768</v>
      </c>
      <c r="X448" s="128"/>
      <c r="AA448" s="42">
        <v>41</v>
      </c>
      <c r="AB448" s="17"/>
    </row>
    <row r="449" spans="1:28" ht="76.5" hidden="1">
      <c r="A449" s="16" t="s">
        <v>1434</v>
      </c>
      <c r="B449" s="16" t="s">
        <v>1435</v>
      </c>
      <c r="C449" s="19" t="s">
        <v>394</v>
      </c>
      <c r="D449" s="7" t="s">
        <v>1166</v>
      </c>
      <c r="E449" s="17"/>
      <c r="F449" s="26" t="s">
        <v>731</v>
      </c>
      <c r="G449" s="26" t="s">
        <v>2296</v>
      </c>
      <c r="H449" s="1" t="s">
        <v>186</v>
      </c>
      <c r="I449" s="1" t="s">
        <v>1762</v>
      </c>
      <c r="J449" s="1" t="s">
        <v>2469</v>
      </c>
      <c r="K449" s="1" t="s">
        <v>2472</v>
      </c>
      <c r="L449" s="6" t="s">
        <v>2471</v>
      </c>
      <c r="M449" s="9"/>
      <c r="N449" s="9"/>
      <c r="O449" s="9"/>
      <c r="P449" s="9"/>
      <c r="Q449" s="9"/>
      <c r="R449" s="41">
        <f t="shared" si="75"/>
        <v>97.6</v>
      </c>
      <c r="S449" s="82">
        <f t="shared" si="76"/>
        <v>83</v>
      </c>
      <c r="T449" s="76" t="s">
        <v>2053</v>
      </c>
      <c r="U449" s="120">
        <f t="shared" si="77"/>
        <v>112.2</v>
      </c>
      <c r="V449" s="78">
        <v>43101</v>
      </c>
      <c r="W449" s="78">
        <v>401768</v>
      </c>
      <c r="X449" s="128"/>
      <c r="AA449" s="42">
        <v>28</v>
      </c>
      <c r="AB449" s="17"/>
    </row>
    <row r="450" spans="1:28" ht="63.75" hidden="1">
      <c r="A450" s="16" t="s">
        <v>1434</v>
      </c>
      <c r="B450" s="16" t="s">
        <v>1435</v>
      </c>
      <c r="C450" s="19" t="s">
        <v>394</v>
      </c>
      <c r="D450" s="7" t="s">
        <v>1167</v>
      </c>
      <c r="E450" s="17"/>
      <c r="F450" s="1" t="s">
        <v>732</v>
      </c>
      <c r="G450" s="1" t="s">
        <v>2297</v>
      </c>
      <c r="H450" s="25" t="s">
        <v>685</v>
      </c>
      <c r="I450" s="32" t="s">
        <v>1784</v>
      </c>
      <c r="J450" s="1" t="s">
        <v>2469</v>
      </c>
      <c r="K450" s="1" t="s">
        <v>2472</v>
      </c>
      <c r="L450" s="6" t="s">
        <v>2471</v>
      </c>
      <c r="M450" s="9"/>
      <c r="N450" s="9"/>
      <c r="O450" s="9"/>
      <c r="P450" s="9"/>
      <c r="Q450" s="9"/>
      <c r="R450" s="41">
        <f t="shared" si="75"/>
        <v>170.8</v>
      </c>
      <c r="S450" s="82">
        <f t="shared" si="76"/>
        <v>145.19999999999999</v>
      </c>
      <c r="T450" s="76" t="s">
        <v>2053</v>
      </c>
      <c r="U450" s="120">
        <f t="shared" si="77"/>
        <v>196.4</v>
      </c>
      <c r="V450" s="78">
        <v>43101</v>
      </c>
      <c r="W450" s="78">
        <v>401768</v>
      </c>
      <c r="X450" s="128"/>
      <c r="AA450" s="42">
        <v>49</v>
      </c>
      <c r="AB450" s="17"/>
    </row>
    <row r="451" spans="1:28" ht="63.75" hidden="1">
      <c r="A451" s="16" t="s">
        <v>1434</v>
      </c>
      <c r="B451" s="16" t="s">
        <v>1435</v>
      </c>
      <c r="C451" s="19" t="s">
        <v>394</v>
      </c>
      <c r="D451" s="7" t="s">
        <v>1168</v>
      </c>
      <c r="E451" s="17"/>
      <c r="F451" s="26" t="s">
        <v>733</v>
      </c>
      <c r="G451" s="26" t="s">
        <v>2298</v>
      </c>
      <c r="H451" s="1" t="s">
        <v>2538</v>
      </c>
      <c r="I451" s="1" t="s">
        <v>2299</v>
      </c>
      <c r="J451" s="1" t="s">
        <v>2469</v>
      </c>
      <c r="K451" s="1" t="s">
        <v>2472</v>
      </c>
      <c r="L451" s="6" t="s">
        <v>2471</v>
      </c>
      <c r="M451" s="6"/>
      <c r="N451" s="6"/>
      <c r="O451" s="6"/>
      <c r="P451" s="6"/>
      <c r="Q451" s="6"/>
      <c r="R451" s="41">
        <f t="shared" si="75"/>
        <v>125.5</v>
      </c>
      <c r="S451" s="82">
        <f t="shared" si="76"/>
        <v>106.7</v>
      </c>
      <c r="T451" s="76" t="s">
        <v>2053</v>
      </c>
      <c r="U451" s="120">
        <f t="shared" si="77"/>
        <v>144.30000000000001</v>
      </c>
      <c r="V451" s="78">
        <v>43101</v>
      </c>
      <c r="W451" s="78">
        <v>401768</v>
      </c>
      <c r="X451" s="128"/>
      <c r="AA451" s="42">
        <v>36</v>
      </c>
      <c r="AB451" s="17"/>
    </row>
    <row r="452" spans="1:28" ht="38.25" hidden="1">
      <c r="A452" s="16" t="s">
        <v>1434</v>
      </c>
      <c r="B452" s="16" t="s">
        <v>1435</v>
      </c>
      <c r="C452" s="19" t="s">
        <v>394</v>
      </c>
      <c r="D452" s="7" t="s">
        <v>1169</v>
      </c>
      <c r="E452" s="17"/>
      <c r="F452" s="1" t="s">
        <v>2739</v>
      </c>
      <c r="G452" s="1" t="s">
        <v>2300</v>
      </c>
      <c r="H452" s="25" t="s">
        <v>197</v>
      </c>
      <c r="I452" s="32" t="s">
        <v>1783</v>
      </c>
      <c r="J452" s="1" t="s">
        <v>2469</v>
      </c>
      <c r="K452" s="1" t="s">
        <v>2472</v>
      </c>
      <c r="L452" s="6" t="s">
        <v>2471</v>
      </c>
      <c r="M452" s="6"/>
      <c r="N452" s="6"/>
      <c r="O452" s="6"/>
      <c r="P452" s="6"/>
      <c r="Q452" s="6"/>
      <c r="R452" s="41">
        <f t="shared" si="75"/>
        <v>142.9</v>
      </c>
      <c r="S452" s="82">
        <f t="shared" si="76"/>
        <v>121.5</v>
      </c>
      <c r="T452" s="76" t="s">
        <v>2053</v>
      </c>
      <c r="U452" s="120">
        <f t="shared" si="77"/>
        <v>164.3</v>
      </c>
      <c r="V452" s="78">
        <v>43101</v>
      </c>
      <c r="W452" s="78">
        <v>401768</v>
      </c>
      <c r="X452" s="128"/>
      <c r="AA452" s="42">
        <v>41</v>
      </c>
      <c r="AB452" s="17"/>
    </row>
    <row r="453" spans="1:28" ht="76.5" hidden="1">
      <c r="A453" s="16" t="s">
        <v>1434</v>
      </c>
      <c r="B453" s="16" t="s">
        <v>1435</v>
      </c>
      <c r="C453" s="19" t="s">
        <v>394</v>
      </c>
      <c r="D453" s="7" t="s">
        <v>1170</v>
      </c>
      <c r="E453" s="17"/>
      <c r="F453" s="26" t="s">
        <v>2740</v>
      </c>
      <c r="G453" s="26" t="s">
        <v>2301</v>
      </c>
      <c r="H453" s="27"/>
      <c r="I453" s="40"/>
      <c r="J453" s="1" t="s">
        <v>2469</v>
      </c>
      <c r="K453" s="1" t="s">
        <v>2472</v>
      </c>
      <c r="L453" s="6" t="s">
        <v>2471</v>
      </c>
      <c r="M453" s="6"/>
      <c r="N453" s="6"/>
      <c r="O453" s="6"/>
      <c r="P453" s="6"/>
      <c r="Q453" s="6"/>
      <c r="R453" s="41">
        <f t="shared" si="75"/>
        <v>97.6</v>
      </c>
      <c r="S453" s="82">
        <f t="shared" si="76"/>
        <v>83</v>
      </c>
      <c r="T453" s="76" t="s">
        <v>2053</v>
      </c>
      <c r="U453" s="120">
        <f t="shared" si="77"/>
        <v>112.2</v>
      </c>
      <c r="V453" s="78">
        <v>43101</v>
      </c>
      <c r="W453" s="78">
        <v>401768</v>
      </c>
      <c r="X453" s="128"/>
      <c r="AA453" s="42">
        <v>28</v>
      </c>
      <c r="AB453" s="17"/>
    </row>
    <row r="454" spans="1:28" ht="38.25" hidden="1">
      <c r="A454" s="16" t="s">
        <v>1434</v>
      </c>
      <c r="B454" s="16" t="s">
        <v>1435</v>
      </c>
      <c r="C454" s="19" t="s">
        <v>394</v>
      </c>
      <c r="D454" s="7" t="s">
        <v>1171</v>
      </c>
      <c r="E454" s="17"/>
      <c r="F454" s="25" t="s">
        <v>734</v>
      </c>
      <c r="G454" s="32" t="s">
        <v>2302</v>
      </c>
      <c r="H454" s="25" t="s">
        <v>197</v>
      </c>
      <c r="I454" s="32" t="s">
        <v>1783</v>
      </c>
      <c r="J454" s="1" t="s">
        <v>2469</v>
      </c>
      <c r="K454" s="1" t="s">
        <v>2472</v>
      </c>
      <c r="L454" s="6" t="s">
        <v>2471</v>
      </c>
      <c r="M454" s="6"/>
      <c r="N454" s="6"/>
      <c r="O454" s="6"/>
      <c r="P454" s="6"/>
      <c r="Q454" s="6"/>
      <c r="R454" s="41">
        <f t="shared" si="75"/>
        <v>181.3</v>
      </c>
      <c r="S454" s="82">
        <f t="shared" si="76"/>
        <v>154.1</v>
      </c>
      <c r="T454" s="76" t="s">
        <v>2053</v>
      </c>
      <c r="U454" s="120">
        <f t="shared" si="77"/>
        <v>208.5</v>
      </c>
      <c r="V454" s="78">
        <v>43101</v>
      </c>
      <c r="W454" s="78">
        <v>401768</v>
      </c>
      <c r="X454" s="128"/>
      <c r="AA454" s="42">
        <v>52</v>
      </c>
      <c r="AB454" s="17"/>
    </row>
    <row r="455" spans="1:28" ht="63.75" hidden="1">
      <c r="A455" s="16" t="s">
        <v>1434</v>
      </c>
      <c r="B455" s="16" t="s">
        <v>1435</v>
      </c>
      <c r="C455" s="19" t="s">
        <v>394</v>
      </c>
      <c r="D455" s="7" t="s">
        <v>1172</v>
      </c>
      <c r="E455" s="17"/>
      <c r="F455" s="39" t="s">
        <v>735</v>
      </c>
      <c r="G455" s="37" t="s">
        <v>2429</v>
      </c>
      <c r="H455" s="27"/>
      <c r="I455" s="40"/>
      <c r="J455" s="1" t="s">
        <v>2469</v>
      </c>
      <c r="K455" s="1" t="s">
        <v>2472</v>
      </c>
      <c r="L455" s="6" t="s">
        <v>2471</v>
      </c>
      <c r="M455" s="6"/>
      <c r="N455" s="6"/>
      <c r="O455" s="6"/>
      <c r="P455" s="6"/>
      <c r="Q455" s="6"/>
      <c r="R455" s="41">
        <f t="shared" si="75"/>
        <v>136</v>
      </c>
      <c r="S455" s="82">
        <f t="shared" si="76"/>
        <v>115.6</v>
      </c>
      <c r="T455" s="76" t="s">
        <v>2053</v>
      </c>
      <c r="U455" s="120">
        <f t="shared" si="77"/>
        <v>156.4</v>
      </c>
      <c r="V455" s="78">
        <v>43101</v>
      </c>
      <c r="W455" s="78">
        <v>401768</v>
      </c>
      <c r="X455" s="128"/>
      <c r="AA455" s="42">
        <v>39</v>
      </c>
      <c r="AB455" s="17"/>
    </row>
    <row r="456" spans="1:28" ht="38.25" hidden="1">
      <c r="A456" s="16" t="s">
        <v>1434</v>
      </c>
      <c r="B456" s="16" t="s">
        <v>1435</v>
      </c>
      <c r="C456" s="19" t="s">
        <v>394</v>
      </c>
      <c r="D456" s="7" t="s">
        <v>1173</v>
      </c>
      <c r="E456" s="17"/>
      <c r="F456" s="1" t="s">
        <v>644</v>
      </c>
      <c r="G456" s="1" t="s">
        <v>2303</v>
      </c>
      <c r="H456" s="25" t="s">
        <v>197</v>
      </c>
      <c r="I456" s="32" t="s">
        <v>1783</v>
      </c>
      <c r="J456" s="1" t="s">
        <v>2469</v>
      </c>
      <c r="K456" s="1" t="s">
        <v>2472</v>
      </c>
      <c r="L456" s="6" t="s">
        <v>2471</v>
      </c>
      <c r="M456" s="6"/>
      <c r="N456" s="6"/>
      <c r="O456" s="6"/>
      <c r="P456" s="6"/>
      <c r="Q456" s="6"/>
      <c r="R456" s="41">
        <f t="shared" si="75"/>
        <v>216.2</v>
      </c>
      <c r="S456" s="82">
        <f t="shared" si="76"/>
        <v>183.8</v>
      </c>
      <c r="T456" s="76" t="s">
        <v>2053</v>
      </c>
      <c r="U456" s="120">
        <f t="shared" si="77"/>
        <v>248.6</v>
      </c>
      <c r="V456" s="78">
        <v>43101</v>
      </c>
      <c r="W456" s="78">
        <v>401768</v>
      </c>
      <c r="X456" s="128"/>
      <c r="AA456" s="42">
        <v>62</v>
      </c>
      <c r="AB456" s="17"/>
    </row>
    <row r="457" spans="1:28" ht="76.5" hidden="1">
      <c r="A457" s="16" t="s">
        <v>1434</v>
      </c>
      <c r="B457" s="16" t="s">
        <v>1435</v>
      </c>
      <c r="C457" s="19" t="s">
        <v>394</v>
      </c>
      <c r="D457" s="7" t="s">
        <v>1174</v>
      </c>
      <c r="E457" s="17"/>
      <c r="F457" s="26" t="s">
        <v>736</v>
      </c>
      <c r="G457" s="26" t="s">
        <v>2304</v>
      </c>
      <c r="H457" s="27"/>
      <c r="I457" s="40"/>
      <c r="J457" s="1" t="s">
        <v>2469</v>
      </c>
      <c r="K457" s="1" t="s">
        <v>2472</v>
      </c>
      <c r="L457" s="6" t="s">
        <v>2471</v>
      </c>
      <c r="M457" s="6"/>
      <c r="N457" s="6"/>
      <c r="O457" s="6"/>
      <c r="P457" s="6"/>
      <c r="Q457" s="6"/>
      <c r="R457" s="41">
        <f t="shared" si="75"/>
        <v>170.8</v>
      </c>
      <c r="S457" s="82">
        <f t="shared" si="76"/>
        <v>145.19999999999999</v>
      </c>
      <c r="T457" s="76" t="s">
        <v>2053</v>
      </c>
      <c r="U457" s="120">
        <f t="shared" si="77"/>
        <v>196.4</v>
      </c>
      <c r="V457" s="78">
        <v>43101</v>
      </c>
      <c r="W457" s="78">
        <v>401768</v>
      </c>
      <c r="X457" s="128"/>
      <c r="AA457" s="42">
        <v>49</v>
      </c>
      <c r="AB457" s="17"/>
    </row>
    <row r="458" spans="1:28" ht="38.25" hidden="1">
      <c r="A458" s="16" t="s">
        <v>1434</v>
      </c>
      <c r="B458" s="16" t="s">
        <v>1435</v>
      </c>
      <c r="C458" s="19" t="s">
        <v>394</v>
      </c>
      <c r="D458" s="7" t="s">
        <v>1175</v>
      </c>
      <c r="E458" s="17"/>
      <c r="F458" s="25" t="s">
        <v>737</v>
      </c>
      <c r="G458" s="32" t="s">
        <v>2305</v>
      </c>
      <c r="H458" s="25" t="s">
        <v>197</v>
      </c>
      <c r="I458" s="32" t="s">
        <v>1783</v>
      </c>
      <c r="J458" s="1" t="s">
        <v>2469</v>
      </c>
      <c r="K458" s="1" t="s">
        <v>2472</v>
      </c>
      <c r="L458" s="6" t="s">
        <v>2471</v>
      </c>
      <c r="M458" s="6"/>
      <c r="N458" s="6"/>
      <c r="O458" s="6"/>
      <c r="P458" s="6"/>
      <c r="Q458" s="6"/>
      <c r="R458" s="41">
        <f t="shared" si="75"/>
        <v>233.6</v>
      </c>
      <c r="S458" s="82">
        <f t="shared" si="76"/>
        <v>198.6</v>
      </c>
      <c r="T458" s="76" t="s">
        <v>2053</v>
      </c>
      <c r="U458" s="120">
        <f t="shared" si="77"/>
        <v>268.60000000000002</v>
      </c>
      <c r="V458" s="78">
        <v>43101</v>
      </c>
      <c r="W458" s="78">
        <v>401768</v>
      </c>
      <c r="X458" s="128"/>
      <c r="AA458" s="42">
        <v>67</v>
      </c>
      <c r="AB458" s="17"/>
    </row>
    <row r="459" spans="1:28" ht="63.75" hidden="1">
      <c r="A459" s="16" t="s">
        <v>1434</v>
      </c>
      <c r="B459" s="16" t="s">
        <v>1435</v>
      </c>
      <c r="C459" s="19" t="s">
        <v>394</v>
      </c>
      <c r="D459" s="7" t="s">
        <v>1176</v>
      </c>
      <c r="E459" s="17"/>
      <c r="F459" s="39" t="s">
        <v>738</v>
      </c>
      <c r="G459" s="37" t="s">
        <v>2306</v>
      </c>
      <c r="H459" s="27"/>
      <c r="I459" s="40"/>
      <c r="J459" s="1" t="s">
        <v>2469</v>
      </c>
      <c r="K459" s="1" t="s">
        <v>2472</v>
      </c>
      <c r="L459" s="6" t="s">
        <v>2471</v>
      </c>
      <c r="M459" s="6"/>
      <c r="N459" s="6"/>
      <c r="O459" s="6"/>
      <c r="P459" s="6"/>
      <c r="Q459" s="6"/>
      <c r="R459" s="41">
        <f t="shared" si="75"/>
        <v>188.3</v>
      </c>
      <c r="S459" s="82">
        <f t="shared" si="76"/>
        <v>160.1</v>
      </c>
      <c r="T459" s="76" t="s">
        <v>2053</v>
      </c>
      <c r="U459" s="120">
        <f t="shared" si="77"/>
        <v>216.5</v>
      </c>
      <c r="V459" s="78">
        <v>43101</v>
      </c>
      <c r="W459" s="78">
        <v>401768</v>
      </c>
      <c r="X459" s="128"/>
      <c r="AA459" s="42">
        <v>54</v>
      </c>
      <c r="AB459" s="17"/>
    </row>
    <row r="460" spans="1:28" ht="38.25" hidden="1">
      <c r="A460" s="16" t="s">
        <v>1434</v>
      </c>
      <c r="B460" s="16" t="s">
        <v>1435</v>
      </c>
      <c r="C460" s="19" t="s">
        <v>394</v>
      </c>
      <c r="D460" s="7" t="s">
        <v>1177</v>
      </c>
      <c r="E460" s="17"/>
      <c r="F460" s="1" t="s">
        <v>537</v>
      </c>
      <c r="G460" s="1" t="s">
        <v>2307</v>
      </c>
      <c r="H460" s="25" t="s">
        <v>197</v>
      </c>
      <c r="I460" s="32" t="s">
        <v>1783</v>
      </c>
      <c r="J460" s="1" t="s">
        <v>2469</v>
      </c>
      <c r="K460" s="1" t="s">
        <v>2472</v>
      </c>
      <c r="L460" s="6" t="s">
        <v>2471</v>
      </c>
      <c r="M460" s="6"/>
      <c r="N460" s="6"/>
      <c r="O460" s="6"/>
      <c r="P460" s="6"/>
      <c r="Q460" s="6"/>
      <c r="R460" s="41">
        <f t="shared" si="75"/>
        <v>240.6</v>
      </c>
      <c r="S460" s="82">
        <f t="shared" si="76"/>
        <v>204.5</v>
      </c>
      <c r="T460" s="76" t="s">
        <v>2053</v>
      </c>
      <c r="U460" s="120">
        <f t="shared" si="77"/>
        <v>276.7</v>
      </c>
      <c r="V460" s="78">
        <v>43101</v>
      </c>
      <c r="W460" s="78">
        <v>401768</v>
      </c>
      <c r="X460" s="128"/>
      <c r="AA460" s="42">
        <v>69</v>
      </c>
      <c r="AB460" s="17"/>
    </row>
    <row r="461" spans="1:28" ht="76.5" hidden="1">
      <c r="A461" s="16" t="s">
        <v>1434</v>
      </c>
      <c r="B461" s="16" t="s">
        <v>1435</v>
      </c>
      <c r="C461" s="19" t="s">
        <v>394</v>
      </c>
      <c r="D461" s="7" t="s">
        <v>1178</v>
      </c>
      <c r="E461" s="17"/>
      <c r="F461" s="26" t="s">
        <v>739</v>
      </c>
      <c r="G461" s="26" t="s">
        <v>2308</v>
      </c>
      <c r="H461" s="25"/>
      <c r="I461" s="32"/>
      <c r="J461" s="1" t="s">
        <v>2469</v>
      </c>
      <c r="K461" s="1" t="s">
        <v>2472</v>
      </c>
      <c r="L461" s="6" t="s">
        <v>2471</v>
      </c>
      <c r="M461" s="6"/>
      <c r="N461" s="6"/>
      <c r="O461" s="6"/>
      <c r="P461" s="6"/>
      <c r="Q461" s="6"/>
      <c r="R461" s="41">
        <f t="shared" si="75"/>
        <v>195.2</v>
      </c>
      <c r="S461" s="82">
        <f t="shared" si="76"/>
        <v>165.9</v>
      </c>
      <c r="T461" s="76" t="s">
        <v>2053</v>
      </c>
      <c r="U461" s="120">
        <f t="shared" si="77"/>
        <v>224.5</v>
      </c>
      <c r="V461" s="78">
        <v>43101</v>
      </c>
      <c r="W461" s="78">
        <v>401768</v>
      </c>
      <c r="X461" s="128"/>
      <c r="AA461" s="42">
        <v>56</v>
      </c>
      <c r="AB461" s="17"/>
    </row>
    <row r="462" spans="1:28" ht="38.25" hidden="1">
      <c r="A462" s="16" t="s">
        <v>1434</v>
      </c>
      <c r="B462" s="16" t="s">
        <v>1435</v>
      </c>
      <c r="C462" s="19" t="s">
        <v>394</v>
      </c>
      <c r="D462" s="7" t="s">
        <v>1179</v>
      </c>
      <c r="E462" s="17"/>
      <c r="F462" s="25" t="s">
        <v>200</v>
      </c>
      <c r="G462" s="32" t="s">
        <v>2309</v>
      </c>
      <c r="H462" s="25" t="s">
        <v>197</v>
      </c>
      <c r="I462" s="32" t="s">
        <v>1783</v>
      </c>
      <c r="J462" s="1" t="s">
        <v>2469</v>
      </c>
      <c r="K462" s="1" t="s">
        <v>2472</v>
      </c>
      <c r="L462" s="6" t="s">
        <v>2471</v>
      </c>
      <c r="M462" s="6"/>
      <c r="N462" s="6"/>
      <c r="O462" s="6"/>
      <c r="P462" s="6"/>
      <c r="Q462" s="6"/>
      <c r="R462" s="41">
        <f t="shared" si="75"/>
        <v>258</v>
      </c>
      <c r="S462" s="82">
        <f t="shared" si="76"/>
        <v>219.3</v>
      </c>
      <c r="T462" s="76" t="s">
        <v>2053</v>
      </c>
      <c r="U462" s="120">
        <f t="shared" si="77"/>
        <v>296.7</v>
      </c>
      <c r="V462" s="78">
        <v>43101</v>
      </c>
      <c r="W462" s="78">
        <v>401768</v>
      </c>
      <c r="X462" s="128"/>
      <c r="AA462" s="42">
        <v>74</v>
      </c>
      <c r="AB462" s="17"/>
    </row>
    <row r="463" spans="1:28" ht="76.5" hidden="1">
      <c r="A463" s="16" t="s">
        <v>1434</v>
      </c>
      <c r="B463" s="16" t="s">
        <v>1435</v>
      </c>
      <c r="C463" s="19" t="s">
        <v>394</v>
      </c>
      <c r="D463" s="7" t="s">
        <v>1180</v>
      </c>
      <c r="E463" s="17"/>
      <c r="F463" s="39" t="s">
        <v>740</v>
      </c>
      <c r="G463" s="37" t="s">
        <v>2310</v>
      </c>
      <c r="H463" s="27"/>
      <c r="I463" s="40"/>
      <c r="J463" s="1" t="s">
        <v>2469</v>
      </c>
      <c r="K463" s="1" t="s">
        <v>2472</v>
      </c>
      <c r="L463" s="6" t="s">
        <v>2471</v>
      </c>
      <c r="M463" s="6"/>
      <c r="N463" s="6"/>
      <c r="O463" s="6"/>
      <c r="P463" s="6"/>
      <c r="Q463" s="6"/>
      <c r="R463" s="41">
        <f t="shared" si="75"/>
        <v>212.7</v>
      </c>
      <c r="S463" s="82">
        <f t="shared" si="76"/>
        <v>180.8</v>
      </c>
      <c r="T463" s="76" t="s">
        <v>2053</v>
      </c>
      <c r="U463" s="120">
        <f t="shared" si="77"/>
        <v>244.6</v>
      </c>
      <c r="V463" s="78">
        <v>43101</v>
      </c>
      <c r="W463" s="78">
        <v>401768</v>
      </c>
      <c r="X463" s="128"/>
      <c r="AA463" s="42">
        <v>61</v>
      </c>
      <c r="AB463" s="17"/>
    </row>
    <row r="464" spans="1:28" ht="38.25" hidden="1">
      <c r="A464" s="16" t="s">
        <v>1434</v>
      </c>
      <c r="B464" s="16" t="s">
        <v>1435</v>
      </c>
      <c r="C464" s="19" t="s">
        <v>394</v>
      </c>
      <c r="D464" s="7" t="s">
        <v>1181</v>
      </c>
      <c r="E464" s="17"/>
      <c r="F464" s="25" t="s">
        <v>201</v>
      </c>
      <c r="G464" s="32" t="s">
        <v>2311</v>
      </c>
      <c r="H464" s="25" t="s">
        <v>197</v>
      </c>
      <c r="I464" s="32" t="s">
        <v>1783</v>
      </c>
      <c r="J464" s="1" t="s">
        <v>2469</v>
      </c>
      <c r="K464" s="1" t="s">
        <v>2472</v>
      </c>
      <c r="L464" s="6" t="s">
        <v>2471</v>
      </c>
      <c r="M464" s="6"/>
      <c r="N464" s="6"/>
      <c r="O464" s="6"/>
      <c r="P464" s="6"/>
      <c r="Q464" s="6"/>
      <c r="R464" s="41">
        <f t="shared" si="75"/>
        <v>285.89999999999998</v>
      </c>
      <c r="S464" s="82">
        <f t="shared" si="76"/>
        <v>243</v>
      </c>
      <c r="T464" s="76" t="s">
        <v>2053</v>
      </c>
      <c r="U464" s="120">
        <f t="shared" si="77"/>
        <v>328.8</v>
      </c>
      <c r="V464" s="78">
        <v>43101</v>
      </c>
      <c r="W464" s="78">
        <v>401768</v>
      </c>
      <c r="X464" s="128"/>
      <c r="AA464" s="42">
        <v>82</v>
      </c>
      <c r="AB464" s="17"/>
    </row>
    <row r="465" spans="1:28" ht="76.5" hidden="1">
      <c r="A465" s="16" t="s">
        <v>1434</v>
      </c>
      <c r="B465" s="16" t="s">
        <v>1435</v>
      </c>
      <c r="C465" s="19" t="s">
        <v>394</v>
      </c>
      <c r="D465" s="7" t="s">
        <v>1182</v>
      </c>
      <c r="E465" s="17"/>
      <c r="F465" s="39" t="s">
        <v>741</v>
      </c>
      <c r="G465" s="37" t="s">
        <v>2312</v>
      </c>
      <c r="H465" s="27"/>
      <c r="I465" s="40"/>
      <c r="J465" s="1" t="s">
        <v>2469</v>
      </c>
      <c r="K465" s="1" t="s">
        <v>2472</v>
      </c>
      <c r="L465" s="6" t="s">
        <v>2471</v>
      </c>
      <c r="M465" s="6"/>
      <c r="N465" s="6"/>
      <c r="O465" s="6"/>
      <c r="P465" s="6"/>
      <c r="Q465" s="6"/>
      <c r="R465" s="41">
        <f t="shared" si="75"/>
        <v>240.6</v>
      </c>
      <c r="S465" s="82">
        <f t="shared" si="76"/>
        <v>204.5</v>
      </c>
      <c r="T465" s="76" t="s">
        <v>2053</v>
      </c>
      <c r="U465" s="120">
        <f t="shared" si="77"/>
        <v>276.7</v>
      </c>
      <c r="V465" s="78">
        <v>43101</v>
      </c>
      <c r="W465" s="78">
        <v>401768</v>
      </c>
      <c r="X465" s="128"/>
      <c r="AA465" s="42">
        <v>69</v>
      </c>
      <c r="AB465" s="17"/>
    </row>
    <row r="466" spans="1:28" ht="38.25" hidden="1">
      <c r="A466" s="7" t="s">
        <v>1431</v>
      </c>
      <c r="B466" s="7" t="s">
        <v>1433</v>
      </c>
      <c r="C466" s="18" t="s">
        <v>395</v>
      </c>
      <c r="D466" s="7"/>
      <c r="E466" s="17"/>
      <c r="F466" s="28" t="s">
        <v>202</v>
      </c>
      <c r="G466" s="28" t="s">
        <v>1970</v>
      </c>
      <c r="H466" s="1" t="s">
        <v>538</v>
      </c>
      <c r="I466" s="1" t="s">
        <v>1789</v>
      </c>
      <c r="J466" s="1"/>
      <c r="K466" s="1"/>
      <c r="L466" s="6"/>
      <c r="M466" s="6"/>
      <c r="N466" s="6"/>
      <c r="O466" s="6"/>
      <c r="P466" s="6"/>
      <c r="Q466" s="6"/>
      <c r="R466" s="41"/>
      <c r="S466" s="82"/>
      <c r="T466" s="76"/>
      <c r="U466" s="120"/>
      <c r="V466" s="78">
        <v>43101</v>
      </c>
      <c r="W466" s="78">
        <v>401768</v>
      </c>
      <c r="X466" s="128"/>
      <c r="AA466" s="42"/>
      <c r="AB466" s="17"/>
    </row>
    <row r="467" spans="1:28" ht="25.5" hidden="1">
      <c r="A467" s="16" t="s">
        <v>1434</v>
      </c>
      <c r="B467" s="16" t="s">
        <v>1435</v>
      </c>
      <c r="C467" s="19" t="s">
        <v>395</v>
      </c>
      <c r="D467" s="7" t="s">
        <v>1183</v>
      </c>
      <c r="E467" s="17"/>
      <c r="F467" s="1" t="s">
        <v>645</v>
      </c>
      <c r="G467" s="1" t="s">
        <v>1935</v>
      </c>
      <c r="H467" s="25" t="s">
        <v>19</v>
      </c>
      <c r="I467" s="32" t="s">
        <v>1526</v>
      </c>
      <c r="J467" s="1" t="s">
        <v>2469</v>
      </c>
      <c r="K467" s="1" t="s">
        <v>2472</v>
      </c>
      <c r="L467" s="6" t="s">
        <v>2471</v>
      </c>
      <c r="M467" s="6"/>
      <c r="N467" s="6"/>
      <c r="O467" s="6"/>
      <c r="P467" s="6"/>
      <c r="Q467" s="6"/>
      <c r="R467" s="41">
        <f>ROUND(AA467*$Z$3,1)</f>
        <v>526.5</v>
      </c>
      <c r="S467" s="82">
        <f>ROUND(R467*0.85,1)</f>
        <v>447.5</v>
      </c>
      <c r="T467" s="76" t="s">
        <v>2053</v>
      </c>
      <c r="U467" s="120">
        <f>ROUND(R467*1.15,1)</f>
        <v>605.5</v>
      </c>
      <c r="V467" s="78">
        <v>43101</v>
      </c>
      <c r="W467" s="78">
        <v>401768</v>
      </c>
      <c r="X467" s="128"/>
      <c r="AA467" s="42">
        <v>151</v>
      </c>
      <c r="AB467" s="17"/>
    </row>
    <row r="468" spans="1:28" ht="25.5" hidden="1">
      <c r="A468" s="16" t="s">
        <v>1434</v>
      </c>
      <c r="B468" s="16" t="s">
        <v>1435</v>
      </c>
      <c r="C468" s="19" t="s">
        <v>395</v>
      </c>
      <c r="D468" s="7" t="s">
        <v>1184</v>
      </c>
      <c r="E468" s="17"/>
      <c r="F468" s="1" t="s">
        <v>539</v>
      </c>
      <c r="G468" s="1" t="s">
        <v>1936</v>
      </c>
      <c r="H468" s="25" t="s">
        <v>19</v>
      </c>
      <c r="I468" s="32" t="s">
        <v>1526</v>
      </c>
      <c r="J468" s="1" t="s">
        <v>2469</v>
      </c>
      <c r="K468" s="1" t="s">
        <v>2472</v>
      </c>
      <c r="L468" s="6" t="s">
        <v>2471</v>
      </c>
      <c r="M468" s="6"/>
      <c r="N468" s="6"/>
      <c r="O468" s="6"/>
      <c r="P468" s="6"/>
      <c r="Q468" s="6"/>
      <c r="R468" s="41">
        <f>ROUND(AA468*$Z$3,1)</f>
        <v>610.1</v>
      </c>
      <c r="S468" s="82">
        <f>ROUND(R468*0.85,1)</f>
        <v>518.6</v>
      </c>
      <c r="T468" s="76" t="s">
        <v>2053</v>
      </c>
      <c r="U468" s="120">
        <f>ROUND(R468*1.15,1)</f>
        <v>701.6</v>
      </c>
      <c r="V468" s="78">
        <v>43101</v>
      </c>
      <c r="W468" s="78">
        <v>401768</v>
      </c>
      <c r="X468" s="128"/>
      <c r="AA468" s="42">
        <v>175</v>
      </c>
      <c r="AB468" s="17"/>
    </row>
    <row r="469" spans="1:28" ht="51" hidden="1">
      <c r="A469" s="16" t="s">
        <v>1434</v>
      </c>
      <c r="B469" s="16" t="s">
        <v>1435</v>
      </c>
      <c r="C469" s="19" t="s">
        <v>395</v>
      </c>
      <c r="D469" s="7" t="s">
        <v>1185</v>
      </c>
      <c r="E469" s="17"/>
      <c r="F469" s="1" t="s">
        <v>540</v>
      </c>
      <c r="G469" s="1" t="s">
        <v>1937</v>
      </c>
      <c r="H469" s="25" t="s">
        <v>19</v>
      </c>
      <c r="I469" s="32" t="s">
        <v>1526</v>
      </c>
      <c r="J469" s="1" t="s">
        <v>2469</v>
      </c>
      <c r="K469" s="1" t="s">
        <v>2472</v>
      </c>
      <c r="L469" s="6" t="s">
        <v>2471</v>
      </c>
      <c r="M469" s="6"/>
      <c r="N469" s="6"/>
      <c r="O469" s="6"/>
      <c r="P469" s="6"/>
      <c r="Q469" s="6"/>
      <c r="R469" s="41">
        <f>ROUND(AA469*$Z$3,1)</f>
        <v>711.3</v>
      </c>
      <c r="S469" s="82">
        <f>ROUND(R469*0.85,1)</f>
        <v>604.6</v>
      </c>
      <c r="T469" s="76" t="s">
        <v>2053</v>
      </c>
      <c r="U469" s="120">
        <f>ROUND(R469*1.15,1)</f>
        <v>818</v>
      </c>
      <c r="V469" s="78">
        <v>43101</v>
      </c>
      <c r="W469" s="78">
        <v>401768</v>
      </c>
      <c r="X469" s="128"/>
      <c r="AA469" s="42">
        <v>204</v>
      </c>
      <c r="AB469" s="17"/>
    </row>
    <row r="470" spans="1:28" ht="38.25" hidden="1">
      <c r="A470" s="7" t="s">
        <v>1431</v>
      </c>
      <c r="B470" s="7" t="s">
        <v>1433</v>
      </c>
      <c r="C470" s="18" t="s">
        <v>396</v>
      </c>
      <c r="D470" s="7"/>
      <c r="E470" s="17"/>
      <c r="F470" s="28" t="s">
        <v>742</v>
      </c>
      <c r="G470" s="28" t="s">
        <v>1971</v>
      </c>
      <c r="H470" s="25"/>
      <c r="I470" s="1"/>
      <c r="J470" s="1"/>
      <c r="K470" s="1"/>
      <c r="L470" s="6"/>
      <c r="M470" s="6"/>
      <c r="N470" s="6"/>
      <c r="O470" s="6"/>
      <c r="P470" s="6"/>
      <c r="Q470" s="6"/>
      <c r="R470" s="41"/>
      <c r="S470" s="82"/>
      <c r="T470" s="76"/>
      <c r="U470" s="120"/>
      <c r="V470" s="78">
        <v>43101</v>
      </c>
      <c r="W470" s="78">
        <v>401768</v>
      </c>
      <c r="X470" s="128"/>
      <c r="AA470" s="42"/>
      <c r="AB470" s="17"/>
    </row>
    <row r="471" spans="1:28" hidden="1">
      <c r="A471" s="16" t="s">
        <v>1434</v>
      </c>
      <c r="B471" s="16" t="s">
        <v>1435</v>
      </c>
      <c r="C471" s="19" t="s">
        <v>396</v>
      </c>
      <c r="D471" s="7" t="s">
        <v>1186</v>
      </c>
      <c r="E471" s="17"/>
      <c r="F471" s="1" t="s">
        <v>541</v>
      </c>
      <c r="G471" s="1" t="s">
        <v>2430</v>
      </c>
      <c r="H471" s="25"/>
      <c r="I471" s="32"/>
      <c r="J471" s="1" t="s">
        <v>2469</v>
      </c>
      <c r="K471" s="1" t="s">
        <v>2472</v>
      </c>
      <c r="L471" s="6" t="s">
        <v>2471</v>
      </c>
      <c r="M471" s="6"/>
      <c r="N471" s="6"/>
      <c r="O471" s="6"/>
      <c r="P471" s="6"/>
      <c r="Q471" s="6"/>
      <c r="R471" s="41">
        <f t="shared" ref="R471:R477" si="78">ROUND(AA471*$Z$3,1)</f>
        <v>526.5</v>
      </c>
      <c r="S471" s="82">
        <f t="shared" ref="S471:S477" si="79">ROUND(R471*0.85,1)</f>
        <v>447.5</v>
      </c>
      <c r="T471" s="76" t="s">
        <v>2053</v>
      </c>
      <c r="U471" s="120">
        <f t="shared" ref="U471:U477" si="80">ROUND(R471*1.15,1)</f>
        <v>605.5</v>
      </c>
      <c r="V471" s="78">
        <v>43101</v>
      </c>
      <c r="W471" s="78">
        <v>401768</v>
      </c>
      <c r="X471" s="128"/>
      <c r="AA471" s="42">
        <v>151</v>
      </c>
      <c r="AB471" s="17"/>
    </row>
    <row r="472" spans="1:28" hidden="1">
      <c r="A472" s="16" t="s">
        <v>1434</v>
      </c>
      <c r="B472" s="16" t="s">
        <v>1435</v>
      </c>
      <c r="C472" s="19" t="s">
        <v>396</v>
      </c>
      <c r="D472" s="7" t="s">
        <v>1187</v>
      </c>
      <c r="E472" s="17"/>
      <c r="F472" s="1" t="s">
        <v>542</v>
      </c>
      <c r="G472" s="1" t="s">
        <v>2431</v>
      </c>
      <c r="H472" s="25"/>
      <c r="I472" s="32"/>
      <c r="J472" s="1" t="s">
        <v>2469</v>
      </c>
      <c r="K472" s="1" t="s">
        <v>2472</v>
      </c>
      <c r="L472" s="6" t="s">
        <v>2471</v>
      </c>
      <c r="M472" s="6"/>
      <c r="N472" s="6"/>
      <c r="O472" s="6"/>
      <c r="P472" s="6"/>
      <c r="Q472" s="6"/>
      <c r="R472" s="41">
        <f t="shared" si="78"/>
        <v>610.1</v>
      </c>
      <c r="S472" s="82">
        <f t="shared" si="79"/>
        <v>518.6</v>
      </c>
      <c r="T472" s="76" t="s">
        <v>2053</v>
      </c>
      <c r="U472" s="120">
        <f t="shared" si="80"/>
        <v>701.6</v>
      </c>
      <c r="V472" s="78">
        <v>43101</v>
      </c>
      <c r="W472" s="78">
        <v>401768</v>
      </c>
      <c r="X472" s="128"/>
      <c r="AA472" s="42">
        <v>175</v>
      </c>
      <c r="AB472" s="17"/>
    </row>
    <row r="473" spans="1:28" hidden="1">
      <c r="A473" s="16" t="s">
        <v>1434</v>
      </c>
      <c r="B473" s="16" t="s">
        <v>1435</v>
      </c>
      <c r="C473" s="19" t="s">
        <v>396</v>
      </c>
      <c r="D473" s="7" t="s">
        <v>1188</v>
      </c>
      <c r="E473" s="17"/>
      <c r="F473" s="1" t="s">
        <v>543</v>
      </c>
      <c r="G473" s="1" t="s">
        <v>2432</v>
      </c>
      <c r="H473" s="25"/>
      <c r="I473" s="32"/>
      <c r="J473" s="1" t="s">
        <v>2469</v>
      </c>
      <c r="K473" s="1" t="s">
        <v>2472</v>
      </c>
      <c r="L473" s="6" t="s">
        <v>2471</v>
      </c>
      <c r="M473" s="6"/>
      <c r="N473" s="6"/>
      <c r="O473" s="6"/>
      <c r="P473" s="6"/>
      <c r="Q473" s="6"/>
      <c r="R473" s="41">
        <f t="shared" si="78"/>
        <v>711.3</v>
      </c>
      <c r="S473" s="82">
        <f t="shared" si="79"/>
        <v>604.6</v>
      </c>
      <c r="T473" s="76" t="s">
        <v>2053</v>
      </c>
      <c r="U473" s="120">
        <f t="shared" si="80"/>
        <v>818</v>
      </c>
      <c r="V473" s="78">
        <v>43101</v>
      </c>
      <c r="W473" s="78">
        <v>401768</v>
      </c>
      <c r="X473" s="128"/>
      <c r="AA473" s="42">
        <v>204</v>
      </c>
      <c r="AB473" s="17"/>
    </row>
    <row r="474" spans="1:28" hidden="1">
      <c r="A474" s="16" t="s">
        <v>1434</v>
      </c>
      <c r="B474" s="16" t="s">
        <v>1435</v>
      </c>
      <c r="C474" s="19" t="s">
        <v>396</v>
      </c>
      <c r="D474" s="7" t="s">
        <v>1381</v>
      </c>
      <c r="E474" s="17"/>
      <c r="F474" s="1" t="s">
        <v>544</v>
      </c>
      <c r="G474" s="1" t="s">
        <v>1932</v>
      </c>
      <c r="H474" s="25"/>
      <c r="I474" s="32"/>
      <c r="J474" s="1" t="s">
        <v>2469</v>
      </c>
      <c r="K474" s="1" t="s">
        <v>2472</v>
      </c>
      <c r="L474" s="6" t="s">
        <v>2471</v>
      </c>
      <c r="M474" s="6"/>
      <c r="N474" s="6"/>
      <c r="O474" s="6"/>
      <c r="P474" s="6"/>
      <c r="Q474" s="6"/>
      <c r="R474" s="41">
        <f t="shared" si="78"/>
        <v>767</v>
      </c>
      <c r="S474" s="82">
        <f t="shared" si="79"/>
        <v>652</v>
      </c>
      <c r="T474" s="76" t="s">
        <v>2053</v>
      </c>
      <c r="U474" s="120">
        <f t="shared" si="80"/>
        <v>882.1</v>
      </c>
      <c r="V474" s="78">
        <v>43101</v>
      </c>
      <c r="W474" s="78">
        <v>401768</v>
      </c>
      <c r="X474" s="128"/>
      <c r="AA474" s="42">
        <v>220</v>
      </c>
      <c r="AB474" s="17"/>
    </row>
    <row r="475" spans="1:28" ht="25.5" hidden="1">
      <c r="A475" s="16" t="s">
        <v>1434</v>
      </c>
      <c r="B475" s="16" t="s">
        <v>1435</v>
      </c>
      <c r="C475" s="19" t="s">
        <v>396</v>
      </c>
      <c r="D475" s="7" t="s">
        <v>1382</v>
      </c>
      <c r="E475" s="17"/>
      <c r="F475" s="1" t="s">
        <v>545</v>
      </c>
      <c r="G475" s="1" t="s">
        <v>1938</v>
      </c>
      <c r="H475" s="1" t="s">
        <v>546</v>
      </c>
      <c r="I475" s="1" t="s">
        <v>2727</v>
      </c>
      <c r="J475" s="1" t="s">
        <v>2457</v>
      </c>
      <c r="K475" s="1" t="s">
        <v>2473</v>
      </c>
      <c r="L475" s="6" t="s">
        <v>2471</v>
      </c>
      <c r="M475" s="6"/>
      <c r="N475" s="6"/>
      <c r="O475" s="6"/>
      <c r="P475" s="6"/>
      <c r="Q475" s="6"/>
      <c r="R475" s="41">
        <f t="shared" si="78"/>
        <v>366.1</v>
      </c>
      <c r="S475" s="82">
        <f t="shared" si="79"/>
        <v>311.2</v>
      </c>
      <c r="T475" s="76" t="s">
        <v>2053</v>
      </c>
      <c r="U475" s="120">
        <f t="shared" si="80"/>
        <v>421</v>
      </c>
      <c r="V475" s="78">
        <v>43101</v>
      </c>
      <c r="W475" s="78">
        <v>401768</v>
      </c>
      <c r="X475" s="128"/>
      <c r="AA475" s="42">
        <v>105</v>
      </c>
      <c r="AB475" s="17"/>
    </row>
    <row r="476" spans="1:28" ht="25.5" hidden="1">
      <c r="A476" s="16" t="s">
        <v>1434</v>
      </c>
      <c r="B476" s="16" t="s">
        <v>1435</v>
      </c>
      <c r="C476" s="19" t="s">
        <v>396</v>
      </c>
      <c r="D476" s="7" t="s">
        <v>1383</v>
      </c>
      <c r="E476" s="17"/>
      <c r="F476" s="1" t="s">
        <v>547</v>
      </c>
      <c r="G476" s="1" t="s">
        <v>1939</v>
      </c>
      <c r="H476" s="1" t="s">
        <v>546</v>
      </c>
      <c r="I476" s="1" t="s">
        <v>2727</v>
      </c>
      <c r="J476" s="1" t="s">
        <v>2457</v>
      </c>
      <c r="K476" s="1" t="s">
        <v>2473</v>
      </c>
      <c r="L476" s="6" t="s">
        <v>2471</v>
      </c>
      <c r="M476" s="6"/>
      <c r="N476" s="6"/>
      <c r="O476" s="6"/>
      <c r="P476" s="6"/>
      <c r="Q476" s="6"/>
      <c r="R476" s="41">
        <f t="shared" si="78"/>
        <v>505.5</v>
      </c>
      <c r="S476" s="82">
        <f t="shared" si="79"/>
        <v>429.7</v>
      </c>
      <c r="T476" s="76" t="s">
        <v>2053</v>
      </c>
      <c r="U476" s="120">
        <f t="shared" si="80"/>
        <v>581.29999999999995</v>
      </c>
      <c r="V476" s="78">
        <v>43101</v>
      </c>
      <c r="W476" s="78">
        <v>401768</v>
      </c>
      <c r="X476" s="128"/>
      <c r="AA476" s="42">
        <v>145</v>
      </c>
      <c r="AB476" s="17"/>
    </row>
    <row r="477" spans="1:28" ht="25.5" hidden="1">
      <c r="A477" s="16" t="s">
        <v>1434</v>
      </c>
      <c r="B477" s="16" t="s">
        <v>1435</v>
      </c>
      <c r="C477" s="19" t="s">
        <v>396</v>
      </c>
      <c r="D477" s="7" t="s">
        <v>1384</v>
      </c>
      <c r="E477" s="17"/>
      <c r="F477" s="1" t="s">
        <v>548</v>
      </c>
      <c r="G477" s="1" t="s">
        <v>1940</v>
      </c>
      <c r="H477" s="1" t="s">
        <v>546</v>
      </c>
      <c r="I477" s="1" t="s">
        <v>2727</v>
      </c>
      <c r="J477" s="1" t="s">
        <v>2457</v>
      </c>
      <c r="K477" s="1" t="s">
        <v>2473</v>
      </c>
      <c r="L477" s="6" t="s">
        <v>2471</v>
      </c>
      <c r="M477" s="6"/>
      <c r="N477" s="6"/>
      <c r="O477" s="6"/>
      <c r="P477" s="6"/>
      <c r="Q477" s="6"/>
      <c r="R477" s="41">
        <f t="shared" si="78"/>
        <v>610.1</v>
      </c>
      <c r="S477" s="82">
        <f t="shared" si="79"/>
        <v>518.6</v>
      </c>
      <c r="T477" s="76" t="s">
        <v>2053</v>
      </c>
      <c r="U477" s="120">
        <f t="shared" si="80"/>
        <v>701.6</v>
      </c>
      <c r="V477" s="78">
        <v>43101</v>
      </c>
      <c r="W477" s="78">
        <v>401768</v>
      </c>
      <c r="X477" s="128"/>
      <c r="AA477" s="42">
        <v>175</v>
      </c>
      <c r="AB477" s="17"/>
    </row>
    <row r="478" spans="1:28" ht="30" hidden="1">
      <c r="A478" s="7" t="s">
        <v>1431</v>
      </c>
      <c r="B478" s="7" t="s">
        <v>1433</v>
      </c>
      <c r="C478" s="18" t="s">
        <v>397</v>
      </c>
      <c r="D478" s="7"/>
      <c r="E478" s="17"/>
      <c r="F478" s="28" t="s">
        <v>203</v>
      </c>
      <c r="G478" s="28" t="s">
        <v>1972</v>
      </c>
      <c r="H478" s="1" t="s">
        <v>294</v>
      </c>
      <c r="I478" s="1" t="s">
        <v>2313</v>
      </c>
      <c r="J478" s="1"/>
      <c r="K478" s="1"/>
      <c r="L478" s="6"/>
      <c r="M478" s="6"/>
      <c r="N478" s="6"/>
      <c r="O478" s="6"/>
      <c r="P478" s="6"/>
      <c r="Q478" s="6"/>
      <c r="R478" s="41"/>
      <c r="S478" s="82"/>
      <c r="T478" s="76"/>
      <c r="U478" s="120"/>
      <c r="V478" s="78">
        <v>43101</v>
      </c>
      <c r="W478" s="78">
        <v>401768</v>
      </c>
      <c r="X478" s="128"/>
      <c r="AA478" s="42"/>
      <c r="AB478" s="17"/>
    </row>
    <row r="479" spans="1:28" ht="63.75" hidden="1">
      <c r="A479" s="16" t="s">
        <v>1434</v>
      </c>
      <c r="B479" s="16" t="s">
        <v>1435</v>
      </c>
      <c r="C479" s="19" t="s">
        <v>397</v>
      </c>
      <c r="D479" s="7" t="s">
        <v>2505</v>
      </c>
      <c r="E479" s="17"/>
      <c r="F479" s="1" t="s">
        <v>646</v>
      </c>
      <c r="G479" s="1" t="s">
        <v>1941</v>
      </c>
      <c r="H479" s="1" t="s">
        <v>294</v>
      </c>
      <c r="I479" s="74" t="s">
        <v>2631</v>
      </c>
      <c r="J479" s="1" t="s">
        <v>2476</v>
      </c>
      <c r="K479" s="1" t="s">
        <v>2475</v>
      </c>
      <c r="L479" s="6" t="s">
        <v>2471</v>
      </c>
      <c r="M479" s="65"/>
      <c r="N479" s="65"/>
      <c r="O479" s="65"/>
      <c r="P479" s="65"/>
      <c r="Q479" s="65"/>
      <c r="R479" s="41">
        <f>ROUND(AA479*$Z$3,1)</f>
        <v>373.1</v>
      </c>
      <c r="S479" s="82">
        <f>ROUND(R479*0.85,1)</f>
        <v>317.10000000000002</v>
      </c>
      <c r="T479" s="76" t="s">
        <v>2053</v>
      </c>
      <c r="U479" s="120">
        <f>ROUND(R479*1.15,1)</f>
        <v>429.1</v>
      </c>
      <c r="V479" s="78">
        <v>43101</v>
      </c>
      <c r="W479" s="78">
        <v>401768</v>
      </c>
      <c r="X479" s="128"/>
      <c r="AA479" s="42">
        <v>107</v>
      </c>
      <c r="AB479" s="17"/>
    </row>
    <row r="480" spans="1:28" ht="63.75" hidden="1">
      <c r="A480" s="16" t="s">
        <v>1434</v>
      </c>
      <c r="B480" s="16" t="s">
        <v>1435</v>
      </c>
      <c r="C480" s="19" t="s">
        <v>397</v>
      </c>
      <c r="D480" s="7" t="s">
        <v>1189</v>
      </c>
      <c r="E480" s="17"/>
      <c r="F480" s="1" t="s">
        <v>647</v>
      </c>
      <c r="G480" s="1" t="s">
        <v>1944</v>
      </c>
      <c r="H480" s="1" t="s">
        <v>294</v>
      </c>
      <c r="I480" s="74" t="s">
        <v>2631</v>
      </c>
      <c r="J480" s="1" t="s">
        <v>2476</v>
      </c>
      <c r="K480" s="1" t="s">
        <v>2475</v>
      </c>
      <c r="L480" s="6" t="s">
        <v>2471</v>
      </c>
      <c r="M480" s="65"/>
      <c r="N480" s="65"/>
      <c r="O480" s="65"/>
      <c r="P480" s="65"/>
      <c r="Q480" s="65"/>
      <c r="R480" s="41">
        <f>ROUND(AA480*$Z$3,1)</f>
        <v>373.1</v>
      </c>
      <c r="S480" s="82">
        <f>ROUND(R480*0.85,1)</f>
        <v>317.10000000000002</v>
      </c>
      <c r="T480" s="76" t="s">
        <v>2053</v>
      </c>
      <c r="U480" s="120">
        <f>ROUND(R480*1.15,1)</f>
        <v>429.1</v>
      </c>
      <c r="V480" s="78">
        <v>43101</v>
      </c>
      <c r="W480" s="78">
        <v>401768</v>
      </c>
      <c r="X480" s="128"/>
      <c r="AA480" s="42">
        <v>107</v>
      </c>
      <c r="AB480" s="17"/>
    </row>
    <row r="481" spans="1:28" ht="63.75" hidden="1">
      <c r="A481" s="16" t="s">
        <v>1434</v>
      </c>
      <c r="B481" s="16" t="s">
        <v>1435</v>
      </c>
      <c r="C481" s="19" t="s">
        <v>397</v>
      </c>
      <c r="D481" s="7" t="s">
        <v>1190</v>
      </c>
      <c r="E481" s="17"/>
      <c r="F481" s="1" t="s">
        <v>648</v>
      </c>
      <c r="G481" s="1" t="s">
        <v>1915</v>
      </c>
      <c r="H481" s="25" t="s">
        <v>2031</v>
      </c>
      <c r="I481" s="117" t="s">
        <v>2702</v>
      </c>
      <c r="J481" s="1" t="s">
        <v>2476</v>
      </c>
      <c r="K481" s="1" t="s">
        <v>2475</v>
      </c>
      <c r="L481" s="6" t="s">
        <v>2471</v>
      </c>
      <c r="M481" s="65"/>
      <c r="N481" s="65"/>
      <c r="O481" s="65"/>
      <c r="P481" s="65"/>
      <c r="Q481" s="65"/>
      <c r="R481" s="41">
        <f>ROUND(AA481*$Z$3,1)</f>
        <v>523</v>
      </c>
      <c r="S481" s="82">
        <f>ROUND(R481*0.85,1)</f>
        <v>444.6</v>
      </c>
      <c r="T481" s="76" t="s">
        <v>2053</v>
      </c>
      <c r="U481" s="120">
        <f>ROUND(R481*1.15,1)</f>
        <v>601.5</v>
      </c>
      <c r="V481" s="78">
        <v>43101</v>
      </c>
      <c r="W481" s="78">
        <v>401768</v>
      </c>
      <c r="X481" s="128"/>
      <c r="AA481" s="42">
        <v>150</v>
      </c>
      <c r="AB481" s="17"/>
    </row>
    <row r="482" spans="1:28" ht="63.75" hidden="1">
      <c r="A482" s="16" t="s">
        <v>1434</v>
      </c>
      <c r="B482" s="16" t="s">
        <v>1435</v>
      </c>
      <c r="C482" s="19" t="s">
        <v>397</v>
      </c>
      <c r="D482" s="7" t="s">
        <v>1191</v>
      </c>
      <c r="E482" s="17"/>
      <c r="F482" s="1" t="s">
        <v>204</v>
      </c>
      <c r="G482" s="1" t="s">
        <v>1805</v>
      </c>
      <c r="H482" s="1" t="s">
        <v>294</v>
      </c>
      <c r="I482" s="74" t="s">
        <v>2631</v>
      </c>
      <c r="J482" s="1" t="s">
        <v>2476</v>
      </c>
      <c r="K482" s="1" t="s">
        <v>2475</v>
      </c>
      <c r="L482" s="6" t="s">
        <v>2471</v>
      </c>
      <c r="M482" s="6"/>
      <c r="N482" s="6"/>
      <c r="O482" s="6"/>
      <c r="P482" s="6"/>
      <c r="Q482" s="6"/>
      <c r="R482" s="41">
        <f>ROUND(AA482*$Z$3,1)</f>
        <v>167.4</v>
      </c>
      <c r="S482" s="82">
        <f>ROUND(R482*0.85,1)</f>
        <v>142.30000000000001</v>
      </c>
      <c r="T482" s="76" t="s">
        <v>2053</v>
      </c>
      <c r="U482" s="120">
        <f>ROUND(R482*1.15,1)</f>
        <v>192.5</v>
      </c>
      <c r="V482" s="78">
        <v>43101</v>
      </c>
      <c r="W482" s="78">
        <v>401768</v>
      </c>
      <c r="X482" s="128"/>
      <c r="AA482" s="42">
        <v>48</v>
      </c>
      <c r="AB482" s="17"/>
    </row>
    <row r="483" spans="1:28" ht="63.75" hidden="1">
      <c r="A483" s="16" t="s">
        <v>1434</v>
      </c>
      <c r="B483" s="16" t="s">
        <v>1435</v>
      </c>
      <c r="C483" s="19" t="s">
        <v>397</v>
      </c>
      <c r="D483" s="7" t="s">
        <v>1192</v>
      </c>
      <c r="E483" s="17"/>
      <c r="F483" s="1" t="s">
        <v>549</v>
      </c>
      <c r="G483" s="1" t="s">
        <v>1933</v>
      </c>
      <c r="H483" s="1" t="s">
        <v>294</v>
      </c>
      <c r="I483" s="74" t="s">
        <v>2631</v>
      </c>
      <c r="J483" s="1" t="s">
        <v>2476</v>
      </c>
      <c r="K483" s="1" t="s">
        <v>2475</v>
      </c>
      <c r="L483" s="6" t="s">
        <v>2471</v>
      </c>
      <c r="M483" s="6"/>
      <c r="N483" s="6"/>
      <c r="O483" s="6"/>
      <c r="P483" s="6"/>
      <c r="Q483" s="6"/>
      <c r="R483" s="41">
        <f>ROUND(AA483*$Z$3,1)</f>
        <v>523</v>
      </c>
      <c r="S483" s="82">
        <f>ROUND(R483*0.85,1)</f>
        <v>444.6</v>
      </c>
      <c r="T483" s="76" t="s">
        <v>2053</v>
      </c>
      <c r="U483" s="120">
        <f>ROUND(R483*1.15,1)</f>
        <v>601.5</v>
      </c>
      <c r="V483" s="78">
        <v>43101</v>
      </c>
      <c r="W483" s="78">
        <v>401768</v>
      </c>
      <c r="X483" s="128"/>
      <c r="AA483" s="42">
        <v>150</v>
      </c>
      <c r="AB483" s="17"/>
    </row>
    <row r="484" spans="1:28" ht="30" hidden="1">
      <c r="A484" s="7" t="s">
        <v>1431</v>
      </c>
      <c r="B484" s="7" t="s">
        <v>1433</v>
      </c>
      <c r="C484" s="18" t="s">
        <v>398</v>
      </c>
      <c r="D484" s="7"/>
      <c r="E484" s="17"/>
      <c r="F484" s="28" t="s">
        <v>205</v>
      </c>
      <c r="G484" s="28" t="s">
        <v>1639</v>
      </c>
      <c r="H484" s="25"/>
      <c r="I484" s="32"/>
      <c r="J484" s="32"/>
      <c r="K484" s="32"/>
      <c r="L484" s="6"/>
      <c r="M484" s="6"/>
      <c r="N484" s="6"/>
      <c r="O484" s="6"/>
      <c r="P484" s="6"/>
      <c r="Q484" s="6"/>
      <c r="R484" s="41"/>
      <c r="S484" s="82"/>
      <c r="T484" s="76"/>
      <c r="U484" s="120"/>
      <c r="V484" s="78">
        <v>43101</v>
      </c>
      <c r="W484" s="78">
        <v>401768</v>
      </c>
      <c r="X484" s="128"/>
      <c r="AA484" s="42"/>
      <c r="AB484" s="17"/>
    </row>
    <row r="485" spans="1:28" ht="38.25" hidden="1">
      <c r="A485" s="16" t="s">
        <v>1434</v>
      </c>
      <c r="B485" s="16" t="s">
        <v>1435</v>
      </c>
      <c r="C485" s="19" t="s">
        <v>398</v>
      </c>
      <c r="D485" s="7" t="s">
        <v>1193</v>
      </c>
      <c r="E485" s="17"/>
      <c r="F485" s="25" t="s">
        <v>206</v>
      </c>
      <c r="G485" s="32" t="s">
        <v>2314</v>
      </c>
      <c r="H485" s="1" t="s">
        <v>687</v>
      </c>
      <c r="I485" s="1" t="s">
        <v>1795</v>
      </c>
      <c r="J485" s="1" t="s">
        <v>2469</v>
      </c>
      <c r="K485" s="1" t="s">
        <v>2472</v>
      </c>
      <c r="L485" s="6" t="s">
        <v>2471</v>
      </c>
      <c r="M485" s="6"/>
      <c r="N485" s="6"/>
      <c r="O485" s="6"/>
      <c r="P485" s="6"/>
      <c r="Q485" s="6"/>
      <c r="R485" s="41">
        <f>ROUND(AA485*$Z$3,1)</f>
        <v>19.2</v>
      </c>
      <c r="S485" s="82">
        <f>ROUND(R485*0.85,1)</f>
        <v>16.3</v>
      </c>
      <c r="T485" s="76" t="s">
        <v>2053</v>
      </c>
      <c r="U485" s="120">
        <f>ROUND(R485*1.15,1)</f>
        <v>22.1</v>
      </c>
      <c r="V485" s="78">
        <v>43101</v>
      </c>
      <c r="W485" s="78">
        <v>401768</v>
      </c>
      <c r="X485" s="128"/>
      <c r="AA485" s="42">
        <v>5.5</v>
      </c>
      <c r="AB485" s="17"/>
    </row>
    <row r="486" spans="1:28" ht="38.25" hidden="1">
      <c r="A486" s="16" t="s">
        <v>1434</v>
      </c>
      <c r="B486" s="16" t="s">
        <v>1435</v>
      </c>
      <c r="C486" s="19" t="s">
        <v>398</v>
      </c>
      <c r="D486" s="7" t="s">
        <v>1194</v>
      </c>
      <c r="E486" s="17"/>
      <c r="F486" s="25" t="s">
        <v>207</v>
      </c>
      <c r="G486" s="2" t="s">
        <v>2315</v>
      </c>
      <c r="H486" s="1" t="s">
        <v>687</v>
      </c>
      <c r="I486" s="1" t="s">
        <v>1795</v>
      </c>
      <c r="J486" s="1" t="s">
        <v>2469</v>
      </c>
      <c r="K486" s="1" t="s">
        <v>2472</v>
      </c>
      <c r="L486" s="6" t="s">
        <v>2471</v>
      </c>
      <c r="M486" s="6"/>
      <c r="N486" s="6"/>
      <c r="O486" s="6"/>
      <c r="P486" s="6"/>
      <c r="Q486" s="6"/>
      <c r="R486" s="41">
        <f>ROUND(AA486*$Z$3,1)</f>
        <v>15.7</v>
      </c>
      <c r="S486" s="82">
        <f>ROUND(R486*0.85,1)</f>
        <v>13.3</v>
      </c>
      <c r="T486" s="76" t="s">
        <v>2053</v>
      </c>
      <c r="U486" s="120">
        <f>ROUND(R486*1.15,1)</f>
        <v>18.100000000000001</v>
      </c>
      <c r="V486" s="78">
        <v>43101</v>
      </c>
      <c r="W486" s="78">
        <v>401768</v>
      </c>
      <c r="X486" s="128"/>
      <c r="AA486" s="42">
        <v>4.5</v>
      </c>
      <c r="AB486" s="17"/>
    </row>
    <row r="487" spans="1:28" ht="25.5" hidden="1">
      <c r="A487" s="16" t="s">
        <v>1434</v>
      </c>
      <c r="B487" s="16" t="s">
        <v>1435</v>
      </c>
      <c r="C487" s="19" t="s">
        <v>398</v>
      </c>
      <c r="D487" s="7" t="s">
        <v>1195</v>
      </c>
      <c r="E487" s="17"/>
      <c r="F487" s="1" t="s">
        <v>550</v>
      </c>
      <c r="G487" s="1" t="s">
        <v>1640</v>
      </c>
      <c r="H487" s="1"/>
      <c r="I487" s="1"/>
      <c r="J487" s="1" t="s">
        <v>2469</v>
      </c>
      <c r="K487" s="1" t="s">
        <v>2472</v>
      </c>
      <c r="L487" s="6" t="s">
        <v>2471</v>
      </c>
      <c r="M487" s="65"/>
      <c r="N487" s="65"/>
      <c r="O487" s="65"/>
      <c r="P487" s="65"/>
      <c r="Q487" s="65"/>
      <c r="R487" s="41">
        <f>ROUND(AA487*$Z$3,1)</f>
        <v>29.6</v>
      </c>
      <c r="S487" s="82">
        <f>ROUND(R487*0.85,1)</f>
        <v>25.2</v>
      </c>
      <c r="T487" s="76" t="s">
        <v>2053</v>
      </c>
      <c r="U487" s="120">
        <f>ROUND(R487*1.15,1)</f>
        <v>34</v>
      </c>
      <c r="V487" s="78">
        <v>43101</v>
      </c>
      <c r="W487" s="78">
        <v>401768</v>
      </c>
      <c r="X487" s="128"/>
      <c r="AA487" s="42">
        <v>8.5</v>
      </c>
      <c r="AB487" s="17"/>
    </row>
    <row r="488" spans="1:28" ht="38.25" hidden="1">
      <c r="A488" s="16" t="s">
        <v>1434</v>
      </c>
      <c r="B488" s="16" t="s">
        <v>1435</v>
      </c>
      <c r="C488" s="19" t="s">
        <v>398</v>
      </c>
      <c r="D488" s="7" t="s">
        <v>1196</v>
      </c>
      <c r="E488" s="17"/>
      <c r="F488" s="1" t="s">
        <v>551</v>
      </c>
      <c r="G488" s="1" t="s">
        <v>1796</v>
      </c>
      <c r="H488" s="1"/>
      <c r="I488" s="1"/>
      <c r="J488" s="1" t="s">
        <v>2469</v>
      </c>
      <c r="K488" s="1" t="s">
        <v>2472</v>
      </c>
      <c r="L488" s="6" t="s">
        <v>2471</v>
      </c>
      <c r="M488" s="65"/>
      <c r="N488" s="65"/>
      <c r="O488" s="65"/>
      <c r="P488" s="65"/>
      <c r="Q488" s="65"/>
      <c r="R488" s="41">
        <f>ROUND(AA488*$Z$3,1)</f>
        <v>62.8</v>
      </c>
      <c r="S488" s="82">
        <f>ROUND(R488*0.85,1)</f>
        <v>53.4</v>
      </c>
      <c r="T488" s="76" t="s">
        <v>2053</v>
      </c>
      <c r="U488" s="120">
        <f>ROUND(R488*1.15,1)</f>
        <v>72.2</v>
      </c>
      <c r="V488" s="78">
        <v>43101</v>
      </c>
      <c r="W488" s="78">
        <v>401768</v>
      </c>
      <c r="X488" s="128"/>
      <c r="AA488" s="42">
        <v>18</v>
      </c>
      <c r="AB488" s="17"/>
    </row>
    <row r="489" spans="1:28" ht="30" hidden="1">
      <c r="A489" s="7" t="s">
        <v>1431</v>
      </c>
      <c r="B489" s="7" t="s">
        <v>1433</v>
      </c>
      <c r="C489" s="18" t="s">
        <v>399</v>
      </c>
      <c r="D489" s="7"/>
      <c r="E489" s="17"/>
      <c r="F489" s="28" t="s">
        <v>208</v>
      </c>
      <c r="G489" s="28" t="s">
        <v>1790</v>
      </c>
      <c r="H489" s="25"/>
      <c r="I489" s="32"/>
      <c r="J489" s="32"/>
      <c r="K489" s="32"/>
      <c r="L489" s="6"/>
      <c r="M489" s="6"/>
      <c r="N489" s="6"/>
      <c r="O489" s="6"/>
      <c r="P489" s="6"/>
      <c r="Q489" s="6"/>
      <c r="R489" s="41"/>
      <c r="S489" s="82"/>
      <c r="T489" s="76"/>
      <c r="U489" s="120"/>
      <c r="V489" s="78">
        <v>43101</v>
      </c>
      <c r="W489" s="78">
        <v>401768</v>
      </c>
      <c r="X489" s="128"/>
      <c r="AA489" s="42"/>
      <c r="AB489" s="17"/>
    </row>
    <row r="490" spans="1:28" ht="25.5" hidden="1">
      <c r="A490" s="16" t="s">
        <v>1434</v>
      </c>
      <c r="B490" s="16" t="s">
        <v>1435</v>
      </c>
      <c r="C490" s="7" t="s">
        <v>399</v>
      </c>
      <c r="D490" s="7" t="s">
        <v>1197</v>
      </c>
      <c r="E490" s="17"/>
      <c r="F490" s="1" t="s">
        <v>552</v>
      </c>
      <c r="G490" s="1" t="s">
        <v>1797</v>
      </c>
      <c r="H490" s="25" t="s">
        <v>19</v>
      </c>
      <c r="I490" s="32" t="s">
        <v>1526</v>
      </c>
      <c r="J490" s="1" t="s">
        <v>2469</v>
      </c>
      <c r="K490" s="1" t="s">
        <v>2472</v>
      </c>
      <c r="L490" s="6" t="s">
        <v>2471</v>
      </c>
      <c r="M490" s="6"/>
      <c r="N490" s="6"/>
      <c r="O490" s="6"/>
      <c r="P490" s="6"/>
      <c r="Q490" s="6"/>
      <c r="R490" s="41">
        <f>ROUND(AA490*$Z$3,1)</f>
        <v>477.7</v>
      </c>
      <c r="S490" s="82">
        <f>ROUND(R490*0.85,1)</f>
        <v>406</v>
      </c>
      <c r="T490" s="76" t="s">
        <v>2053</v>
      </c>
      <c r="U490" s="120">
        <f>ROUND(R490*1.15,1)</f>
        <v>549.4</v>
      </c>
      <c r="V490" s="78">
        <v>43101</v>
      </c>
      <c r="W490" s="78">
        <v>401768</v>
      </c>
      <c r="X490" s="128"/>
      <c r="AA490" s="42">
        <v>137</v>
      </c>
      <c r="AB490" s="17"/>
    </row>
    <row r="491" spans="1:28" ht="25.5" hidden="1">
      <c r="A491" s="16" t="s">
        <v>1434</v>
      </c>
      <c r="B491" s="16" t="s">
        <v>1435</v>
      </c>
      <c r="C491" s="7" t="s">
        <v>399</v>
      </c>
      <c r="D491" s="7" t="s">
        <v>1198</v>
      </c>
      <c r="E491" s="17"/>
      <c r="F491" s="1" t="s">
        <v>553</v>
      </c>
      <c r="G491" s="1" t="s">
        <v>1798</v>
      </c>
      <c r="H491" s="25" t="s">
        <v>19</v>
      </c>
      <c r="I491" s="32" t="s">
        <v>1526</v>
      </c>
      <c r="J491" s="1" t="s">
        <v>2469</v>
      </c>
      <c r="K491" s="1" t="s">
        <v>2472</v>
      </c>
      <c r="L491" s="6" t="s">
        <v>2471</v>
      </c>
      <c r="M491" s="6"/>
      <c r="N491" s="6"/>
      <c r="O491" s="6"/>
      <c r="P491" s="6"/>
      <c r="Q491" s="6"/>
      <c r="R491" s="41">
        <f>ROUND(AA491*$Z$3,1)</f>
        <v>571.79999999999995</v>
      </c>
      <c r="S491" s="82">
        <f>ROUND(R491*0.85,1)</f>
        <v>486</v>
      </c>
      <c r="T491" s="76" t="s">
        <v>2053</v>
      </c>
      <c r="U491" s="120">
        <f>ROUND(R491*1.15,1)</f>
        <v>657.6</v>
      </c>
      <c r="V491" s="78">
        <v>43101</v>
      </c>
      <c r="W491" s="78">
        <v>401768</v>
      </c>
      <c r="X491" s="128"/>
      <c r="AA491" s="42">
        <v>164</v>
      </c>
      <c r="AB491" s="17"/>
    </row>
    <row r="492" spans="1:28" ht="38.25" hidden="1">
      <c r="A492" s="16" t="s">
        <v>1434</v>
      </c>
      <c r="B492" s="16" t="s">
        <v>1435</v>
      </c>
      <c r="C492" s="7" t="s">
        <v>399</v>
      </c>
      <c r="D492" s="7" t="s">
        <v>1199</v>
      </c>
      <c r="E492" s="17"/>
      <c r="F492" s="1" t="s">
        <v>554</v>
      </c>
      <c r="G492" s="1" t="s">
        <v>1799</v>
      </c>
      <c r="H492" s="25" t="s">
        <v>19</v>
      </c>
      <c r="I492" s="32" t="s">
        <v>1526</v>
      </c>
      <c r="J492" s="1" t="s">
        <v>2469</v>
      </c>
      <c r="K492" s="1" t="s">
        <v>2472</v>
      </c>
      <c r="L492" s="6" t="s">
        <v>2471</v>
      </c>
      <c r="M492" s="6"/>
      <c r="N492" s="6"/>
      <c r="O492" s="6"/>
      <c r="P492" s="6"/>
      <c r="Q492" s="6"/>
      <c r="R492" s="41">
        <f>ROUND(AA492*$Z$3,1)</f>
        <v>641.5</v>
      </c>
      <c r="S492" s="82">
        <f>ROUND(R492*0.85,1)</f>
        <v>545.29999999999995</v>
      </c>
      <c r="T492" s="76" t="s">
        <v>2053</v>
      </c>
      <c r="U492" s="120">
        <f>ROUND(R492*1.15,1)</f>
        <v>737.7</v>
      </c>
      <c r="V492" s="78">
        <v>43101</v>
      </c>
      <c r="W492" s="78">
        <v>401768</v>
      </c>
      <c r="X492" s="128"/>
      <c r="AA492" s="42">
        <v>184</v>
      </c>
      <c r="AB492" s="17"/>
    </row>
    <row r="493" spans="1:28" ht="30" hidden="1">
      <c r="A493" s="7" t="s">
        <v>1431</v>
      </c>
      <c r="B493" s="7" t="s">
        <v>1433</v>
      </c>
      <c r="C493" s="18" t="s">
        <v>400</v>
      </c>
      <c r="D493" s="7"/>
      <c r="E493" s="17"/>
      <c r="F493" s="28" t="s">
        <v>209</v>
      </c>
      <c r="G493" s="28" t="s">
        <v>1800</v>
      </c>
      <c r="H493" s="25"/>
      <c r="I493" s="32"/>
      <c r="J493" s="32"/>
      <c r="K493" s="32"/>
      <c r="L493" s="6"/>
      <c r="M493" s="6"/>
      <c r="N493" s="6"/>
      <c r="O493" s="6"/>
      <c r="P493" s="6"/>
      <c r="Q493" s="6"/>
      <c r="R493" s="41"/>
      <c r="S493" s="82"/>
      <c r="T493" s="76"/>
      <c r="U493" s="120"/>
      <c r="V493" s="78">
        <v>43101</v>
      </c>
      <c r="W493" s="78">
        <v>401768</v>
      </c>
      <c r="X493" s="128"/>
      <c r="AA493" s="42"/>
      <c r="AB493" s="17"/>
    </row>
    <row r="494" spans="1:28" ht="25.5">
      <c r="A494" s="16" t="s">
        <v>1434</v>
      </c>
      <c r="B494" s="16" t="s">
        <v>1435</v>
      </c>
      <c r="C494" s="7" t="s">
        <v>400</v>
      </c>
      <c r="D494" s="7" t="s">
        <v>1200</v>
      </c>
      <c r="E494" s="131" t="s">
        <v>754</v>
      </c>
      <c r="F494" s="25" t="s">
        <v>210</v>
      </c>
      <c r="G494" s="32" t="s">
        <v>1801</v>
      </c>
      <c r="H494" s="1" t="s">
        <v>2544</v>
      </c>
      <c r="I494" s="1" t="s">
        <v>1584</v>
      </c>
      <c r="J494" s="1" t="s">
        <v>2469</v>
      </c>
      <c r="K494" s="1" t="s">
        <v>2472</v>
      </c>
      <c r="L494" s="6" t="s">
        <v>2471</v>
      </c>
      <c r="M494" s="65"/>
      <c r="N494" s="65"/>
      <c r="O494" s="65"/>
      <c r="P494" s="65"/>
      <c r="Q494" s="65"/>
      <c r="R494" s="41">
        <f>ROUND(AA494*$Z$3,1)</f>
        <v>76.7</v>
      </c>
      <c r="S494" s="82">
        <f>ROUND(R494*0.85,1)</f>
        <v>65.2</v>
      </c>
      <c r="T494" s="76" t="s">
        <v>2053</v>
      </c>
      <c r="U494" s="120">
        <f>ROUND(R494*1.15,1)</f>
        <v>88.2</v>
      </c>
      <c r="V494" s="78">
        <v>43101</v>
      </c>
      <c r="W494" s="78">
        <v>401768</v>
      </c>
      <c r="X494" s="128"/>
      <c r="AA494" s="42">
        <v>22</v>
      </c>
      <c r="AB494" s="17" t="s">
        <v>754</v>
      </c>
    </row>
    <row r="495" spans="1:28" ht="25.5">
      <c r="A495" s="16" t="s">
        <v>1434</v>
      </c>
      <c r="B495" s="16" t="s">
        <v>1435</v>
      </c>
      <c r="C495" s="7" t="s">
        <v>400</v>
      </c>
      <c r="D495" s="7" t="s">
        <v>1201</v>
      </c>
      <c r="E495" s="131" t="s">
        <v>754</v>
      </c>
      <c r="F495" s="25" t="s">
        <v>211</v>
      </c>
      <c r="G495" s="32" t="s">
        <v>1807</v>
      </c>
      <c r="H495" s="1" t="s">
        <v>2544</v>
      </c>
      <c r="I495" s="1" t="s">
        <v>1584</v>
      </c>
      <c r="J495" s="1" t="s">
        <v>2469</v>
      </c>
      <c r="K495" s="1" t="s">
        <v>2472</v>
      </c>
      <c r="L495" s="6" t="s">
        <v>2471</v>
      </c>
      <c r="M495" s="65"/>
      <c r="N495" s="65"/>
      <c r="O495" s="65"/>
      <c r="P495" s="65"/>
      <c r="Q495" s="65"/>
      <c r="R495" s="41">
        <f>ROUND(AA495*$Z$3,1)</f>
        <v>55.8</v>
      </c>
      <c r="S495" s="82">
        <f>ROUND(R495*0.85,1)</f>
        <v>47.4</v>
      </c>
      <c r="T495" s="76" t="s">
        <v>2053</v>
      </c>
      <c r="U495" s="120">
        <f>ROUND(R495*1.15,1)</f>
        <v>64.2</v>
      </c>
      <c r="V495" s="78">
        <v>43101</v>
      </c>
      <c r="W495" s="78">
        <v>401768</v>
      </c>
      <c r="X495" s="128"/>
      <c r="AA495" s="42">
        <v>16</v>
      </c>
      <c r="AB495" s="17" t="s">
        <v>754</v>
      </c>
    </row>
    <row r="496" spans="1:28" ht="30" hidden="1">
      <c r="A496" s="7" t="s">
        <v>1431</v>
      </c>
      <c r="B496" s="7" t="s">
        <v>1433</v>
      </c>
      <c r="C496" s="18" t="s">
        <v>401</v>
      </c>
      <c r="D496" s="7"/>
      <c r="E496" s="17"/>
      <c r="F496" s="28" t="s">
        <v>212</v>
      </c>
      <c r="G496" s="28" t="s">
        <v>1791</v>
      </c>
      <c r="H496" s="25"/>
      <c r="I496" s="32"/>
      <c r="J496" s="32"/>
      <c r="K496" s="32"/>
      <c r="L496" s="6"/>
      <c r="M496" s="6"/>
      <c r="N496" s="6"/>
      <c r="O496" s="6"/>
      <c r="P496" s="6"/>
      <c r="Q496" s="6"/>
      <c r="R496" s="41"/>
      <c r="S496" s="82"/>
      <c r="T496" s="76"/>
      <c r="U496" s="120"/>
      <c r="V496" s="78">
        <v>43101</v>
      </c>
      <c r="W496" s="78">
        <v>401768</v>
      </c>
      <c r="X496" s="128"/>
      <c r="AA496" s="42"/>
      <c r="AB496" s="17"/>
    </row>
    <row r="497" spans="1:28" hidden="1">
      <c r="A497" s="16" t="s">
        <v>1434</v>
      </c>
      <c r="B497" s="16" t="s">
        <v>1435</v>
      </c>
      <c r="C497" s="19" t="s">
        <v>401</v>
      </c>
      <c r="D497" s="7" t="s">
        <v>1202</v>
      </c>
      <c r="E497" s="17"/>
      <c r="F497" s="25" t="s">
        <v>213</v>
      </c>
      <c r="G497" s="32" t="s">
        <v>1802</v>
      </c>
      <c r="H497" s="25"/>
      <c r="I497" s="32"/>
      <c r="J497" s="1" t="s">
        <v>2469</v>
      </c>
      <c r="K497" s="1" t="s">
        <v>2472</v>
      </c>
      <c r="L497" s="6" t="s">
        <v>2471</v>
      </c>
      <c r="M497" s="6"/>
      <c r="N497" s="6"/>
      <c r="O497" s="6"/>
      <c r="P497" s="6"/>
      <c r="Q497" s="6"/>
      <c r="R497" s="41">
        <f>ROUND(AA497*$Z$3,1)</f>
        <v>15.7</v>
      </c>
      <c r="S497" s="82">
        <f>ROUND(R497*0.85,1)</f>
        <v>13.3</v>
      </c>
      <c r="T497" s="76" t="s">
        <v>2053</v>
      </c>
      <c r="U497" s="120">
        <f>ROUND(R497*1.15,1)</f>
        <v>18.100000000000001</v>
      </c>
      <c r="V497" s="78">
        <v>43101</v>
      </c>
      <c r="W497" s="78">
        <v>401768</v>
      </c>
      <c r="X497" s="128"/>
      <c r="AA497" s="42">
        <v>4.5</v>
      </c>
      <c r="AB497" s="17"/>
    </row>
    <row r="498" spans="1:28" ht="25.5" hidden="1">
      <c r="A498" s="16" t="s">
        <v>1434</v>
      </c>
      <c r="B498" s="16" t="s">
        <v>1435</v>
      </c>
      <c r="C498" s="19" t="s">
        <v>401</v>
      </c>
      <c r="D498" s="7" t="s">
        <v>1203</v>
      </c>
      <c r="E498" s="17"/>
      <c r="F498" s="25" t="s">
        <v>214</v>
      </c>
      <c r="G498" s="2" t="s">
        <v>1803</v>
      </c>
      <c r="H498" s="1" t="s">
        <v>2557</v>
      </c>
      <c r="I498" s="1" t="s">
        <v>2316</v>
      </c>
      <c r="J498" s="1" t="s">
        <v>2469</v>
      </c>
      <c r="K498" s="1" t="s">
        <v>2472</v>
      </c>
      <c r="L498" s="6" t="s">
        <v>2471</v>
      </c>
      <c r="M498" s="6"/>
      <c r="N498" s="6"/>
      <c r="O498" s="6"/>
      <c r="P498" s="6"/>
      <c r="Q498" s="6"/>
      <c r="R498" s="41">
        <f>ROUND(AA498*$Z$3,1)</f>
        <v>10.5</v>
      </c>
      <c r="S498" s="82">
        <f>ROUND(R498*0.85,1)</f>
        <v>8.9</v>
      </c>
      <c r="T498" s="76" t="s">
        <v>2053</v>
      </c>
      <c r="U498" s="120">
        <f>ROUND(R498*1.15,1)</f>
        <v>12.1</v>
      </c>
      <c r="V498" s="78">
        <v>43101</v>
      </c>
      <c r="W498" s="78">
        <v>401768</v>
      </c>
      <c r="X498" s="128"/>
      <c r="AA498" s="42">
        <v>3</v>
      </c>
      <c r="AB498" s="17"/>
    </row>
    <row r="499" spans="1:28" ht="30" hidden="1">
      <c r="A499" s="20" t="s">
        <v>1431</v>
      </c>
      <c r="B499" s="20" t="s">
        <v>1432</v>
      </c>
      <c r="C499" s="18" t="s">
        <v>402</v>
      </c>
      <c r="D499" s="7"/>
      <c r="E499" s="17"/>
      <c r="F499" s="28" t="s">
        <v>215</v>
      </c>
      <c r="G499" s="28" t="s">
        <v>1792</v>
      </c>
      <c r="H499" s="25"/>
      <c r="I499" s="32"/>
      <c r="J499" s="32"/>
      <c r="K499" s="32"/>
      <c r="L499" s="6"/>
      <c r="M499" s="65"/>
      <c r="N499" s="65"/>
      <c r="O499" s="65"/>
      <c r="P499" s="65"/>
      <c r="Q499" s="65"/>
      <c r="R499" s="41"/>
      <c r="S499" s="82"/>
      <c r="T499" s="76"/>
      <c r="U499" s="120"/>
      <c r="V499" s="78">
        <v>43101</v>
      </c>
      <c r="W499" s="78">
        <v>401768</v>
      </c>
      <c r="X499" s="128"/>
      <c r="AA499" s="42"/>
      <c r="AB499" s="17"/>
    </row>
    <row r="500" spans="1:28" ht="30" hidden="1">
      <c r="A500" s="7" t="s">
        <v>1431</v>
      </c>
      <c r="B500" s="7" t="s">
        <v>1433</v>
      </c>
      <c r="C500" s="18" t="s">
        <v>403</v>
      </c>
      <c r="D500" s="7"/>
      <c r="E500" s="17"/>
      <c r="F500" s="28" t="s">
        <v>216</v>
      </c>
      <c r="G500" s="28" t="s">
        <v>1793</v>
      </c>
      <c r="H500" s="25"/>
      <c r="I500" s="32"/>
      <c r="J500" s="32"/>
      <c r="K500" s="32"/>
      <c r="L500" s="6"/>
      <c r="M500" s="65"/>
      <c r="N500" s="65"/>
      <c r="O500" s="65"/>
      <c r="P500" s="65"/>
      <c r="Q500" s="65"/>
      <c r="R500" s="41"/>
      <c r="S500" s="82"/>
      <c r="T500" s="76"/>
      <c r="U500" s="120"/>
      <c r="V500" s="78">
        <v>43101</v>
      </c>
      <c r="W500" s="78">
        <v>401768</v>
      </c>
      <c r="X500" s="128"/>
      <c r="AA500" s="42"/>
      <c r="AB500" s="17"/>
    </row>
    <row r="501" spans="1:28" ht="153" hidden="1" customHeight="1">
      <c r="A501" s="16" t="s">
        <v>1434</v>
      </c>
      <c r="B501" s="16" t="s">
        <v>1435</v>
      </c>
      <c r="C501" s="19" t="s">
        <v>403</v>
      </c>
      <c r="D501" s="7" t="s">
        <v>1204</v>
      </c>
      <c r="E501" s="17"/>
      <c r="F501" s="1" t="s">
        <v>555</v>
      </c>
      <c r="G501" s="1" t="s">
        <v>1668</v>
      </c>
      <c r="H501" s="1" t="s">
        <v>2721</v>
      </c>
      <c r="I501" s="1" t="s">
        <v>2705</v>
      </c>
      <c r="J501" s="1" t="s">
        <v>2469</v>
      </c>
      <c r="K501" s="1" t="s">
        <v>2472</v>
      </c>
      <c r="L501" s="6" t="s">
        <v>2471</v>
      </c>
      <c r="M501" s="65"/>
      <c r="N501" s="65"/>
      <c r="O501" s="65"/>
      <c r="P501" s="65"/>
      <c r="Q501" s="65"/>
      <c r="R501" s="41">
        <f>ROUND(AA501*$Z$3,1)</f>
        <v>927.4</v>
      </c>
      <c r="S501" s="82">
        <f>ROUND(R501*0.85,1)</f>
        <v>788.3</v>
      </c>
      <c r="T501" s="76" t="s">
        <v>2053</v>
      </c>
      <c r="U501" s="120">
        <f>ROUND(R501*1.15,1)</f>
        <v>1066.5</v>
      </c>
      <c r="V501" s="78">
        <v>43101</v>
      </c>
      <c r="W501" s="78">
        <v>401768</v>
      </c>
      <c r="X501" s="128"/>
      <c r="AA501" s="42">
        <v>266</v>
      </c>
      <c r="AB501" s="17"/>
    </row>
    <row r="502" spans="1:28" ht="107.45" hidden="1" customHeight="1">
      <c r="A502" s="16" t="s">
        <v>1434</v>
      </c>
      <c r="B502" s="16" t="s">
        <v>1435</v>
      </c>
      <c r="C502" s="19" t="s">
        <v>403</v>
      </c>
      <c r="D502" s="7" t="s">
        <v>1205</v>
      </c>
      <c r="E502" s="17"/>
      <c r="F502" s="1" t="s">
        <v>556</v>
      </c>
      <c r="G502" s="1" t="s">
        <v>1794</v>
      </c>
      <c r="H502" s="1" t="s">
        <v>2703</v>
      </c>
      <c r="I502" s="1" t="s">
        <v>2704</v>
      </c>
      <c r="J502" s="1" t="s">
        <v>2469</v>
      </c>
      <c r="K502" s="1" t="s">
        <v>2472</v>
      </c>
      <c r="L502" s="6" t="s">
        <v>2471</v>
      </c>
      <c r="M502" s="65"/>
      <c r="N502" s="65"/>
      <c r="O502" s="65"/>
      <c r="P502" s="65"/>
      <c r="Q502" s="65"/>
      <c r="R502" s="41">
        <f>ROUND(AA502*$Z$3,1)</f>
        <v>414.9</v>
      </c>
      <c r="S502" s="82">
        <f>ROUND(R502*0.85,1)</f>
        <v>352.7</v>
      </c>
      <c r="T502" s="76" t="s">
        <v>2053</v>
      </c>
      <c r="U502" s="120">
        <f>ROUND(R502*1.15,1)</f>
        <v>477.1</v>
      </c>
      <c r="V502" s="78">
        <v>43101</v>
      </c>
      <c r="W502" s="78">
        <v>401768</v>
      </c>
      <c r="X502" s="128"/>
      <c r="AA502" s="42">
        <v>119</v>
      </c>
      <c r="AB502" s="17"/>
    </row>
    <row r="503" spans="1:28" ht="30" hidden="1">
      <c r="A503" s="7" t="s">
        <v>1431</v>
      </c>
      <c r="B503" s="7" t="s">
        <v>1433</v>
      </c>
      <c r="C503" s="18" t="s">
        <v>404</v>
      </c>
      <c r="D503" s="7"/>
      <c r="E503" s="17"/>
      <c r="F503" s="28" t="s">
        <v>217</v>
      </c>
      <c r="G503" s="28" t="s">
        <v>1804</v>
      </c>
      <c r="H503" s="25"/>
      <c r="I503" s="32"/>
      <c r="J503" s="32"/>
      <c r="K503" s="32"/>
      <c r="L503" s="6"/>
      <c r="M503" s="65"/>
      <c r="N503" s="65"/>
      <c r="O503" s="65"/>
      <c r="P503" s="65"/>
      <c r="Q503" s="65"/>
      <c r="R503" s="41"/>
      <c r="S503" s="82"/>
      <c r="T503" s="76"/>
      <c r="U503" s="120"/>
      <c r="V503" s="78">
        <v>43101</v>
      </c>
      <c r="W503" s="78">
        <v>401768</v>
      </c>
      <c r="X503" s="128"/>
      <c r="AA503" s="42"/>
      <c r="AB503" s="17"/>
    </row>
    <row r="504" spans="1:28" ht="178.7" hidden="1" customHeight="1">
      <c r="A504" s="16" t="s">
        <v>1434</v>
      </c>
      <c r="B504" s="16" t="s">
        <v>1435</v>
      </c>
      <c r="C504" s="19" t="s">
        <v>404</v>
      </c>
      <c r="D504" s="7" t="s">
        <v>1206</v>
      </c>
      <c r="E504" s="17"/>
      <c r="F504" s="1" t="s">
        <v>557</v>
      </c>
      <c r="G504" s="1" t="s">
        <v>2317</v>
      </c>
      <c r="H504" s="1" t="s">
        <v>2706</v>
      </c>
      <c r="I504" s="1" t="s">
        <v>2722</v>
      </c>
      <c r="J504" s="1" t="s">
        <v>2469</v>
      </c>
      <c r="K504" s="1" t="s">
        <v>2472</v>
      </c>
      <c r="L504" s="6" t="s">
        <v>2471</v>
      </c>
      <c r="M504" s="65"/>
      <c r="N504" s="65"/>
      <c r="O504" s="65"/>
      <c r="P504" s="65"/>
      <c r="Q504" s="65"/>
      <c r="R504" s="41">
        <f>ROUND(AA504*$Z$3,1)</f>
        <v>219.7</v>
      </c>
      <c r="S504" s="82">
        <f>ROUND(R504*0.85,1)</f>
        <v>186.7</v>
      </c>
      <c r="T504" s="76" t="s">
        <v>2053</v>
      </c>
      <c r="U504" s="120">
        <f>ROUND(R504*1.15,1)</f>
        <v>252.7</v>
      </c>
      <c r="V504" s="78">
        <v>43101</v>
      </c>
      <c r="W504" s="78">
        <v>401768</v>
      </c>
      <c r="X504" s="128"/>
      <c r="AA504" s="42">
        <v>63</v>
      </c>
      <c r="AB504" s="17"/>
    </row>
    <row r="505" spans="1:28" ht="238.7" hidden="1" customHeight="1">
      <c r="A505" s="16" t="s">
        <v>1434</v>
      </c>
      <c r="B505" s="16" t="s">
        <v>1435</v>
      </c>
      <c r="C505" s="19" t="s">
        <v>404</v>
      </c>
      <c r="D505" s="7" t="s">
        <v>1207</v>
      </c>
      <c r="E505" s="17"/>
      <c r="F505" s="1" t="s">
        <v>649</v>
      </c>
      <c r="G505" s="1" t="s">
        <v>2318</v>
      </c>
      <c r="H505" s="1" t="s">
        <v>2709</v>
      </c>
      <c r="I505" s="1" t="s">
        <v>2707</v>
      </c>
      <c r="J505" s="1" t="s">
        <v>2469</v>
      </c>
      <c r="K505" s="1" t="s">
        <v>2472</v>
      </c>
      <c r="L505" s="6" t="s">
        <v>2471</v>
      </c>
      <c r="M505" s="65"/>
      <c r="N505" s="65"/>
      <c r="O505" s="65"/>
      <c r="P505" s="65"/>
      <c r="Q505" s="65"/>
      <c r="R505" s="41">
        <f>ROUND(AA505*$Z$3,1)</f>
        <v>530</v>
      </c>
      <c r="S505" s="82">
        <f>ROUND(R505*0.85,1)</f>
        <v>450.5</v>
      </c>
      <c r="T505" s="76" t="s">
        <v>2053</v>
      </c>
      <c r="U505" s="120">
        <f>ROUND(R505*1.15,1)</f>
        <v>609.5</v>
      </c>
      <c r="V505" s="78">
        <v>43101</v>
      </c>
      <c r="W505" s="78">
        <v>401768</v>
      </c>
      <c r="X505" s="128"/>
      <c r="AA505" s="42">
        <v>152</v>
      </c>
      <c r="AB505" s="17"/>
    </row>
    <row r="506" spans="1:28" ht="176.45" hidden="1" customHeight="1">
      <c r="A506" s="16" t="s">
        <v>1434</v>
      </c>
      <c r="B506" s="16" t="s">
        <v>1435</v>
      </c>
      <c r="C506" s="19" t="s">
        <v>404</v>
      </c>
      <c r="D506" s="7" t="s">
        <v>1208</v>
      </c>
      <c r="E506" s="17"/>
      <c r="F506" s="1" t="s">
        <v>558</v>
      </c>
      <c r="G506" s="1" t="s">
        <v>1946</v>
      </c>
      <c r="H506" s="1" t="s">
        <v>2708</v>
      </c>
      <c r="I506" s="1" t="s">
        <v>2710</v>
      </c>
      <c r="J506" s="1" t="s">
        <v>2469</v>
      </c>
      <c r="K506" s="1" t="s">
        <v>2472</v>
      </c>
      <c r="L506" s="6" t="s">
        <v>2471</v>
      </c>
      <c r="M506" s="65"/>
      <c r="N506" s="65"/>
      <c r="O506" s="65"/>
      <c r="P506" s="65"/>
      <c r="Q506" s="65"/>
      <c r="R506" s="41">
        <f>ROUND(AA506*$Z$3,1)</f>
        <v>819.3</v>
      </c>
      <c r="S506" s="82">
        <f>ROUND(R506*0.85,1)</f>
        <v>696.4</v>
      </c>
      <c r="T506" s="76" t="s">
        <v>2053</v>
      </c>
      <c r="U506" s="120">
        <f>ROUND(R506*1.15,1)</f>
        <v>942.2</v>
      </c>
      <c r="V506" s="78">
        <v>43101</v>
      </c>
      <c r="W506" s="78">
        <v>401768</v>
      </c>
      <c r="X506" s="128"/>
      <c r="AA506" s="42">
        <v>235</v>
      </c>
      <c r="AB506" s="17"/>
    </row>
    <row r="507" spans="1:28" ht="30" hidden="1">
      <c r="A507" s="7" t="s">
        <v>1431</v>
      </c>
      <c r="B507" s="7" t="s">
        <v>1433</v>
      </c>
      <c r="C507" s="18" t="s">
        <v>405</v>
      </c>
      <c r="D507" s="7"/>
      <c r="E507" s="17"/>
      <c r="F507" s="28" t="s">
        <v>218</v>
      </c>
      <c r="G507" s="28" t="s">
        <v>1806</v>
      </c>
      <c r="H507" s="25"/>
      <c r="I507" s="32"/>
      <c r="J507" s="32"/>
      <c r="K507" s="32"/>
      <c r="L507" s="6"/>
      <c r="M507" s="65"/>
      <c r="N507" s="65"/>
      <c r="O507" s="65"/>
      <c r="P507" s="65"/>
      <c r="Q507" s="65"/>
      <c r="R507" s="41"/>
      <c r="S507" s="82"/>
      <c r="T507" s="76"/>
      <c r="U507" s="120"/>
      <c r="V507" s="78">
        <v>43101</v>
      </c>
      <c r="W507" s="78">
        <v>401768</v>
      </c>
      <c r="X507" s="128"/>
      <c r="AA507" s="42"/>
      <c r="AB507" s="17"/>
    </row>
    <row r="508" spans="1:28" ht="157.35" hidden="1" customHeight="1">
      <c r="A508" s="16" t="s">
        <v>1434</v>
      </c>
      <c r="B508" s="16" t="s">
        <v>1435</v>
      </c>
      <c r="C508" s="19" t="s">
        <v>405</v>
      </c>
      <c r="D508" s="7" t="s">
        <v>1209</v>
      </c>
      <c r="E508" s="17"/>
      <c r="F508" s="25" t="s">
        <v>219</v>
      </c>
      <c r="G508" s="32" t="s">
        <v>1808</v>
      </c>
      <c r="H508" s="1" t="s">
        <v>2711</v>
      </c>
      <c r="I508" s="1" t="s">
        <v>2712</v>
      </c>
      <c r="J508" s="1" t="s">
        <v>2469</v>
      </c>
      <c r="K508" s="1" t="s">
        <v>2472</v>
      </c>
      <c r="L508" s="6" t="s">
        <v>2471</v>
      </c>
      <c r="M508" s="65"/>
      <c r="N508" s="65"/>
      <c r="O508" s="65"/>
      <c r="P508" s="65"/>
      <c r="Q508" s="65"/>
      <c r="R508" s="41">
        <f>ROUND(AA508*$Z$3,1)</f>
        <v>1087.8</v>
      </c>
      <c r="S508" s="82">
        <f>ROUND(R508*0.85,1)</f>
        <v>924.6</v>
      </c>
      <c r="T508" s="76" t="s">
        <v>2053</v>
      </c>
      <c r="U508" s="120">
        <f>ROUND(R508*1.15,1)</f>
        <v>1251</v>
      </c>
      <c r="V508" s="78">
        <v>43101</v>
      </c>
      <c r="W508" s="78">
        <v>401768</v>
      </c>
      <c r="X508" s="128"/>
      <c r="AA508" s="42">
        <v>312</v>
      </c>
      <c r="AB508" s="17"/>
    </row>
    <row r="509" spans="1:28" ht="30" hidden="1">
      <c r="A509" s="7" t="s">
        <v>1431</v>
      </c>
      <c r="B509" s="7" t="s">
        <v>1433</v>
      </c>
      <c r="C509" s="18" t="s">
        <v>406</v>
      </c>
      <c r="D509" s="7"/>
      <c r="E509" s="17"/>
      <c r="F509" s="28" t="s">
        <v>220</v>
      </c>
      <c r="G509" s="28" t="s">
        <v>2319</v>
      </c>
      <c r="H509" s="25"/>
      <c r="I509" s="32"/>
      <c r="J509" s="32"/>
      <c r="K509" s="32"/>
      <c r="L509" s="6"/>
      <c r="M509" s="6"/>
      <c r="N509" s="6"/>
      <c r="O509" s="6"/>
      <c r="P509" s="6"/>
      <c r="Q509" s="6"/>
      <c r="R509" s="41"/>
      <c r="S509" s="82"/>
      <c r="T509" s="76"/>
      <c r="U509" s="120"/>
      <c r="V509" s="78">
        <v>43101</v>
      </c>
      <c r="W509" s="78">
        <v>401768</v>
      </c>
      <c r="X509" s="128"/>
      <c r="AA509" s="42"/>
      <c r="AB509" s="17"/>
    </row>
    <row r="510" spans="1:28" ht="25.5" hidden="1">
      <c r="A510" s="16" t="s">
        <v>1434</v>
      </c>
      <c r="B510" s="16" t="s">
        <v>1435</v>
      </c>
      <c r="C510" s="19" t="s">
        <v>406</v>
      </c>
      <c r="D510" s="7" t="s">
        <v>1210</v>
      </c>
      <c r="E510" s="17"/>
      <c r="F510" s="1" t="s">
        <v>650</v>
      </c>
      <c r="G510" s="1" t="s">
        <v>2320</v>
      </c>
      <c r="H510" s="1"/>
      <c r="I510" s="1"/>
      <c r="J510" s="1" t="s">
        <v>2469</v>
      </c>
      <c r="K510" s="1" t="s">
        <v>2472</v>
      </c>
      <c r="L510" s="6" t="s">
        <v>2471</v>
      </c>
      <c r="M510" s="65"/>
      <c r="N510" s="65"/>
      <c r="O510" s="65"/>
      <c r="P510" s="65"/>
      <c r="Q510" s="65"/>
      <c r="R510" s="41">
        <f>ROUND(AA510*$Z$3,1)</f>
        <v>156.9</v>
      </c>
      <c r="S510" s="82">
        <f>ROUND(R510*0.85,1)</f>
        <v>133.4</v>
      </c>
      <c r="T510" s="76" t="s">
        <v>2053</v>
      </c>
      <c r="U510" s="120">
        <f>ROUND(R510*1.15,1)</f>
        <v>180.4</v>
      </c>
      <c r="V510" s="78">
        <v>43101</v>
      </c>
      <c r="W510" s="78">
        <v>401768</v>
      </c>
      <c r="X510" s="128"/>
      <c r="AA510" s="42">
        <v>45</v>
      </c>
      <c r="AB510" s="17"/>
    </row>
    <row r="511" spans="1:28" ht="38.25" hidden="1">
      <c r="A511" s="16" t="s">
        <v>1434</v>
      </c>
      <c r="B511" s="16" t="s">
        <v>1435</v>
      </c>
      <c r="C511" s="19" t="s">
        <v>406</v>
      </c>
      <c r="D511" s="7" t="s">
        <v>1211</v>
      </c>
      <c r="E511" s="17"/>
      <c r="F511" s="1" t="s">
        <v>1406</v>
      </c>
      <c r="G511" s="1" t="s">
        <v>2321</v>
      </c>
      <c r="H511" s="1" t="s">
        <v>688</v>
      </c>
      <c r="I511" s="1" t="s">
        <v>1809</v>
      </c>
      <c r="J511" s="122" t="s">
        <v>2469</v>
      </c>
      <c r="K511" s="122" t="s">
        <v>2472</v>
      </c>
      <c r="L511" s="6" t="s">
        <v>2471</v>
      </c>
      <c r="M511" s="65">
        <v>1</v>
      </c>
      <c r="N511" s="65" t="s">
        <v>2441</v>
      </c>
      <c r="O511" s="5" t="s">
        <v>2482</v>
      </c>
      <c r="P511" s="5" t="s">
        <v>2484</v>
      </c>
      <c r="Q511" s="5"/>
      <c r="R511" s="41">
        <f>ROUND(AA511*$Z$3,1)</f>
        <v>156.9</v>
      </c>
      <c r="S511" s="82">
        <f>ROUND(R511*0.85,1)</f>
        <v>133.4</v>
      </c>
      <c r="T511" s="76" t="s">
        <v>2053</v>
      </c>
      <c r="U511" s="120">
        <f>ROUND(R511*1.15,1)</f>
        <v>180.4</v>
      </c>
      <c r="V511" s="78">
        <v>43101</v>
      </c>
      <c r="W511" s="78">
        <v>401768</v>
      </c>
      <c r="X511" s="128"/>
      <c r="AA511" s="42">
        <v>45</v>
      </c>
      <c r="AB511" s="17"/>
    </row>
    <row r="512" spans="1:28" ht="51" hidden="1">
      <c r="A512" s="16" t="s">
        <v>1434</v>
      </c>
      <c r="B512" s="16" t="s">
        <v>1435</v>
      </c>
      <c r="C512" s="19" t="s">
        <v>406</v>
      </c>
      <c r="D512" s="7" t="s">
        <v>1212</v>
      </c>
      <c r="E512" s="17"/>
      <c r="F512" s="39" t="s">
        <v>312</v>
      </c>
      <c r="G512" s="37" t="s">
        <v>2322</v>
      </c>
      <c r="H512" s="1"/>
      <c r="I512" s="1"/>
      <c r="J512" s="1" t="s">
        <v>2469</v>
      </c>
      <c r="K512" s="1" t="s">
        <v>2472</v>
      </c>
      <c r="L512" s="6" t="s">
        <v>2471</v>
      </c>
      <c r="M512" s="6"/>
      <c r="N512" s="6"/>
      <c r="O512" s="6"/>
      <c r="P512" s="6"/>
      <c r="Q512" s="6"/>
      <c r="R512" s="41">
        <f>ROUND(AA512*$Z$3,1)</f>
        <v>80.2</v>
      </c>
      <c r="S512" s="82">
        <f>ROUND(R512*0.85,1)</f>
        <v>68.2</v>
      </c>
      <c r="T512" s="76" t="s">
        <v>2053</v>
      </c>
      <c r="U512" s="120">
        <f>ROUND(R512*1.15,1)</f>
        <v>92.2</v>
      </c>
      <c r="V512" s="78">
        <v>43101</v>
      </c>
      <c r="W512" s="78">
        <v>401768</v>
      </c>
      <c r="X512" s="128"/>
      <c r="AA512" s="42">
        <v>23</v>
      </c>
      <c r="AB512" s="17"/>
    </row>
    <row r="513" spans="1:28" ht="30" hidden="1">
      <c r="A513" s="7" t="s">
        <v>1431</v>
      </c>
      <c r="B513" s="7" t="s">
        <v>1433</v>
      </c>
      <c r="C513" s="18" t="s">
        <v>407</v>
      </c>
      <c r="D513" s="7"/>
      <c r="E513" s="17"/>
      <c r="F513" s="28" t="s">
        <v>1387</v>
      </c>
      <c r="G513" s="28" t="s">
        <v>1831</v>
      </c>
      <c r="H513" s="1"/>
      <c r="I513" s="1"/>
      <c r="J513" s="1"/>
      <c r="K513" s="1"/>
      <c r="L513" s="6"/>
      <c r="M513" s="65"/>
      <c r="N513" s="65"/>
      <c r="O513" s="65"/>
      <c r="P513" s="65"/>
      <c r="Q513" s="65"/>
      <c r="R513" s="41"/>
      <c r="S513" s="82"/>
      <c r="T513" s="76"/>
      <c r="U513" s="120"/>
      <c r="V513" s="78">
        <v>43101</v>
      </c>
      <c r="W513" s="78">
        <v>401768</v>
      </c>
      <c r="X513" s="128"/>
      <c r="AA513" s="42"/>
      <c r="AB513" s="17"/>
    </row>
    <row r="514" spans="1:28" ht="38.25" hidden="1">
      <c r="A514" s="16" t="s">
        <v>1434</v>
      </c>
      <c r="B514" s="16" t="s">
        <v>1435</v>
      </c>
      <c r="C514" s="19" t="s">
        <v>407</v>
      </c>
      <c r="D514" s="7" t="s">
        <v>1213</v>
      </c>
      <c r="E514" s="17"/>
      <c r="F514" s="25" t="s">
        <v>221</v>
      </c>
      <c r="G514" s="32" t="s">
        <v>2323</v>
      </c>
      <c r="H514" s="25" t="s">
        <v>19</v>
      </c>
      <c r="I514" s="32" t="s">
        <v>1526</v>
      </c>
      <c r="J514" s="1" t="s">
        <v>2469</v>
      </c>
      <c r="K514" s="1" t="s">
        <v>2472</v>
      </c>
      <c r="L514" s="6" t="s">
        <v>2471</v>
      </c>
      <c r="M514" s="70"/>
      <c r="N514" s="70"/>
      <c r="O514" s="70"/>
      <c r="P514" s="70"/>
      <c r="Q514" s="70"/>
      <c r="R514" s="41">
        <f t="shared" ref="R514:R524" si="81">ROUND(AA514*$Z$3,1)</f>
        <v>142.9</v>
      </c>
      <c r="S514" s="82">
        <f t="shared" ref="S514:S524" si="82">ROUND(R514*0.85,1)</f>
        <v>121.5</v>
      </c>
      <c r="T514" s="76" t="s">
        <v>2053</v>
      </c>
      <c r="U514" s="120">
        <f t="shared" ref="U514:U524" si="83">ROUND(R514*1.15,1)</f>
        <v>164.3</v>
      </c>
      <c r="V514" s="78">
        <v>43101</v>
      </c>
      <c r="W514" s="78">
        <v>401768</v>
      </c>
      <c r="X514" s="128"/>
      <c r="AA514" s="42">
        <v>41</v>
      </c>
      <c r="AB514" s="17"/>
    </row>
    <row r="515" spans="1:28" ht="38.25" hidden="1">
      <c r="A515" s="16" t="s">
        <v>1434</v>
      </c>
      <c r="B515" s="16" t="s">
        <v>1435</v>
      </c>
      <c r="C515" s="19" t="s">
        <v>407</v>
      </c>
      <c r="D515" s="7" t="s">
        <v>1214</v>
      </c>
      <c r="E515" s="17"/>
      <c r="F515" s="25" t="s">
        <v>222</v>
      </c>
      <c r="G515" s="32" t="s">
        <v>2324</v>
      </c>
      <c r="H515" s="25" t="s">
        <v>19</v>
      </c>
      <c r="I515" s="32" t="s">
        <v>1526</v>
      </c>
      <c r="J515" s="1" t="s">
        <v>2469</v>
      </c>
      <c r="K515" s="1" t="s">
        <v>2472</v>
      </c>
      <c r="L515" s="6" t="s">
        <v>2471</v>
      </c>
      <c r="M515" s="65"/>
      <c r="N515" s="65"/>
      <c r="O515" s="65"/>
      <c r="P515" s="65"/>
      <c r="Q515" s="65"/>
      <c r="R515" s="41">
        <f t="shared" si="81"/>
        <v>97.6</v>
      </c>
      <c r="S515" s="82">
        <f t="shared" si="82"/>
        <v>83</v>
      </c>
      <c r="T515" s="76" t="s">
        <v>2053</v>
      </c>
      <c r="U515" s="120">
        <f t="shared" si="83"/>
        <v>112.2</v>
      </c>
      <c r="V515" s="78">
        <v>43101</v>
      </c>
      <c r="W515" s="78">
        <v>401768</v>
      </c>
      <c r="X515" s="128"/>
      <c r="AA515" s="42">
        <v>28</v>
      </c>
      <c r="AB515" s="17"/>
    </row>
    <row r="516" spans="1:28" ht="51" hidden="1">
      <c r="A516" s="16" t="s">
        <v>1434</v>
      </c>
      <c r="B516" s="16" t="s">
        <v>1435</v>
      </c>
      <c r="C516" s="19" t="s">
        <v>407</v>
      </c>
      <c r="D516" s="7" t="s">
        <v>1215</v>
      </c>
      <c r="E516" s="17"/>
      <c r="F516" s="25" t="s">
        <v>223</v>
      </c>
      <c r="G516" s="32" t="s">
        <v>2325</v>
      </c>
      <c r="H516" s="25" t="s">
        <v>295</v>
      </c>
      <c r="I516" s="32" t="s">
        <v>2326</v>
      </c>
      <c r="J516" s="1" t="s">
        <v>2469</v>
      </c>
      <c r="K516" s="1" t="s">
        <v>2472</v>
      </c>
      <c r="L516" s="6" t="s">
        <v>2471</v>
      </c>
      <c r="M516" s="6"/>
      <c r="N516" s="6"/>
      <c r="O516" s="6"/>
      <c r="P516" s="6"/>
      <c r="Q516" s="6"/>
      <c r="R516" s="41">
        <f t="shared" si="81"/>
        <v>209.2</v>
      </c>
      <c r="S516" s="82">
        <f t="shared" si="82"/>
        <v>177.8</v>
      </c>
      <c r="T516" s="76" t="s">
        <v>2053</v>
      </c>
      <c r="U516" s="120">
        <f t="shared" si="83"/>
        <v>240.6</v>
      </c>
      <c r="V516" s="78">
        <v>43101</v>
      </c>
      <c r="W516" s="78">
        <v>401768</v>
      </c>
      <c r="X516" s="128"/>
      <c r="AA516" s="42">
        <v>60</v>
      </c>
      <c r="AB516" s="17"/>
    </row>
    <row r="517" spans="1:28" ht="80.45" hidden="1" customHeight="1">
      <c r="A517" s="16" t="s">
        <v>1434</v>
      </c>
      <c r="B517" s="16" t="s">
        <v>1435</v>
      </c>
      <c r="C517" s="19" t="s">
        <v>407</v>
      </c>
      <c r="D517" s="7" t="s">
        <v>1216</v>
      </c>
      <c r="E517" s="17"/>
      <c r="F517" s="25" t="s">
        <v>224</v>
      </c>
      <c r="G517" s="32" t="s">
        <v>1911</v>
      </c>
      <c r="H517" s="2" t="s">
        <v>2566</v>
      </c>
      <c r="I517" s="117" t="s">
        <v>2671</v>
      </c>
      <c r="J517" s="1" t="s">
        <v>2469</v>
      </c>
      <c r="K517" s="1" t="s">
        <v>2472</v>
      </c>
      <c r="L517" s="6" t="s">
        <v>2471</v>
      </c>
      <c r="M517" s="35"/>
      <c r="N517" s="35"/>
      <c r="O517" s="35"/>
      <c r="P517" s="35"/>
      <c r="Q517" s="35"/>
      <c r="R517" s="41">
        <f t="shared" si="81"/>
        <v>76.7</v>
      </c>
      <c r="S517" s="82">
        <f t="shared" si="82"/>
        <v>65.2</v>
      </c>
      <c r="T517" s="76" t="s">
        <v>2053</v>
      </c>
      <c r="U517" s="120">
        <f t="shared" si="83"/>
        <v>88.2</v>
      </c>
      <c r="V517" s="78">
        <v>43101</v>
      </c>
      <c r="W517" s="78">
        <v>401768</v>
      </c>
      <c r="X517" s="128"/>
      <c r="AA517" s="42">
        <v>22</v>
      </c>
      <c r="AB517" s="17"/>
    </row>
    <row r="518" spans="1:28" ht="80.45" hidden="1" customHeight="1">
      <c r="A518" s="16" t="s">
        <v>1434</v>
      </c>
      <c r="B518" s="16" t="s">
        <v>1435</v>
      </c>
      <c r="C518" s="19" t="s">
        <v>407</v>
      </c>
      <c r="D518" s="7" t="s">
        <v>1217</v>
      </c>
      <c r="E518" s="17"/>
      <c r="F518" s="25" t="s">
        <v>225</v>
      </c>
      <c r="G518" s="32" t="s">
        <v>1811</v>
      </c>
      <c r="H518" s="2" t="s">
        <v>2567</v>
      </c>
      <c r="I518" s="117" t="s">
        <v>2671</v>
      </c>
      <c r="J518" s="1" t="s">
        <v>2469</v>
      </c>
      <c r="K518" s="1" t="s">
        <v>2472</v>
      </c>
      <c r="L518" s="6" t="s">
        <v>2471</v>
      </c>
      <c r="M518" s="35"/>
      <c r="N518" s="35"/>
      <c r="O518" s="35"/>
      <c r="P518" s="35"/>
      <c r="Q518" s="35"/>
      <c r="R518" s="41">
        <f t="shared" si="81"/>
        <v>31.4</v>
      </c>
      <c r="S518" s="82">
        <f t="shared" si="82"/>
        <v>26.7</v>
      </c>
      <c r="T518" s="76" t="s">
        <v>2053</v>
      </c>
      <c r="U518" s="120">
        <f t="shared" si="83"/>
        <v>36.1</v>
      </c>
      <c r="V518" s="78">
        <v>43101</v>
      </c>
      <c r="W518" s="78">
        <v>401768</v>
      </c>
      <c r="X518" s="128"/>
      <c r="AA518" s="42">
        <v>9</v>
      </c>
      <c r="AB518" s="17"/>
    </row>
    <row r="519" spans="1:28" ht="76.5" hidden="1">
      <c r="A519" s="16" t="s">
        <v>1434</v>
      </c>
      <c r="B519" s="16" t="s">
        <v>1435</v>
      </c>
      <c r="C519" s="19" t="s">
        <v>407</v>
      </c>
      <c r="D519" s="7" t="s">
        <v>1218</v>
      </c>
      <c r="E519" s="17"/>
      <c r="F519" s="25" t="s">
        <v>226</v>
      </c>
      <c r="G519" s="32" t="s">
        <v>1954</v>
      </c>
      <c r="H519" s="2" t="s">
        <v>2568</v>
      </c>
      <c r="I519" s="117" t="s">
        <v>2671</v>
      </c>
      <c r="J519" s="1" t="s">
        <v>2469</v>
      </c>
      <c r="K519" s="1" t="s">
        <v>2472</v>
      </c>
      <c r="L519" s="6" t="s">
        <v>2471</v>
      </c>
      <c r="M519" s="35"/>
      <c r="N519" s="35"/>
      <c r="O519" s="35"/>
      <c r="P519" s="35"/>
      <c r="Q519" s="35"/>
      <c r="R519" s="41">
        <f t="shared" si="81"/>
        <v>320.8</v>
      </c>
      <c r="S519" s="82">
        <f t="shared" si="82"/>
        <v>272.7</v>
      </c>
      <c r="T519" s="76" t="s">
        <v>2053</v>
      </c>
      <c r="U519" s="120">
        <f t="shared" si="83"/>
        <v>368.9</v>
      </c>
      <c r="V519" s="78">
        <v>43101</v>
      </c>
      <c r="W519" s="78">
        <v>401768</v>
      </c>
      <c r="X519" s="128"/>
      <c r="AA519" s="42">
        <v>92</v>
      </c>
      <c r="AB519" s="17"/>
    </row>
    <row r="520" spans="1:28" ht="76.5" hidden="1">
      <c r="A520" s="16" t="s">
        <v>1434</v>
      </c>
      <c r="B520" s="16" t="s">
        <v>1435</v>
      </c>
      <c r="C520" s="19" t="s">
        <v>407</v>
      </c>
      <c r="D520" s="7" t="s">
        <v>1219</v>
      </c>
      <c r="E520" s="17"/>
      <c r="F520" s="25" t="s">
        <v>227</v>
      </c>
      <c r="G520" s="32" t="s">
        <v>1955</v>
      </c>
      <c r="H520" s="2" t="s">
        <v>2569</v>
      </c>
      <c r="I520" s="117" t="s">
        <v>2671</v>
      </c>
      <c r="J520" s="1" t="s">
        <v>2469</v>
      </c>
      <c r="K520" s="1" t="s">
        <v>2472</v>
      </c>
      <c r="L520" s="6" t="s">
        <v>2471</v>
      </c>
      <c r="M520" s="35"/>
      <c r="N520" s="35"/>
      <c r="O520" s="35"/>
      <c r="P520" s="35"/>
      <c r="Q520" s="35"/>
      <c r="R520" s="41">
        <f t="shared" si="81"/>
        <v>122</v>
      </c>
      <c r="S520" s="82">
        <f t="shared" si="82"/>
        <v>103.7</v>
      </c>
      <c r="T520" s="76" t="s">
        <v>2053</v>
      </c>
      <c r="U520" s="120">
        <f t="shared" si="83"/>
        <v>140.30000000000001</v>
      </c>
      <c r="V520" s="78">
        <v>43101</v>
      </c>
      <c r="W520" s="78">
        <v>401768</v>
      </c>
      <c r="X520" s="128"/>
      <c r="AA520" s="42">
        <v>35</v>
      </c>
      <c r="AB520" s="17"/>
    </row>
    <row r="521" spans="1:28" ht="80.45" hidden="1" customHeight="1">
      <c r="A521" s="16" t="s">
        <v>1434</v>
      </c>
      <c r="B521" s="16" t="s">
        <v>1435</v>
      </c>
      <c r="C521" s="19" t="s">
        <v>407</v>
      </c>
      <c r="D521" s="7" t="s">
        <v>1220</v>
      </c>
      <c r="E521" s="17"/>
      <c r="F521" s="25" t="s">
        <v>228</v>
      </c>
      <c r="G521" s="32" t="s">
        <v>1673</v>
      </c>
      <c r="H521" s="2" t="s">
        <v>2570</v>
      </c>
      <c r="I521" s="117" t="s">
        <v>2671</v>
      </c>
      <c r="J521" s="1" t="s">
        <v>2469</v>
      </c>
      <c r="K521" s="1" t="s">
        <v>2472</v>
      </c>
      <c r="L521" s="6" t="s">
        <v>2471</v>
      </c>
      <c r="M521" s="65"/>
      <c r="N521" s="65"/>
      <c r="O521" s="65"/>
      <c r="P521" s="65"/>
      <c r="Q521" s="65"/>
      <c r="R521" s="41">
        <f t="shared" si="81"/>
        <v>90.6</v>
      </c>
      <c r="S521" s="82">
        <f t="shared" si="82"/>
        <v>77</v>
      </c>
      <c r="T521" s="76" t="s">
        <v>2053</v>
      </c>
      <c r="U521" s="120">
        <f t="shared" si="83"/>
        <v>104.2</v>
      </c>
      <c r="V521" s="78">
        <v>43101</v>
      </c>
      <c r="W521" s="78">
        <v>401768</v>
      </c>
      <c r="X521" s="128"/>
      <c r="AA521" s="42">
        <v>26</v>
      </c>
      <c r="AB521" s="17"/>
    </row>
    <row r="522" spans="1:28" ht="79.7" hidden="1" customHeight="1">
      <c r="A522" s="16" t="s">
        <v>1434</v>
      </c>
      <c r="B522" s="16" t="s">
        <v>1435</v>
      </c>
      <c r="C522" s="19" t="s">
        <v>407</v>
      </c>
      <c r="D522" s="7" t="s">
        <v>1221</v>
      </c>
      <c r="E522" s="17"/>
      <c r="F522" s="25" t="s">
        <v>229</v>
      </c>
      <c r="G522" s="32" t="s">
        <v>2327</v>
      </c>
      <c r="H522" s="2" t="s">
        <v>2571</v>
      </c>
      <c r="I522" s="117" t="s">
        <v>2671</v>
      </c>
      <c r="J522" s="1" t="s">
        <v>2469</v>
      </c>
      <c r="K522" s="1" t="s">
        <v>2472</v>
      </c>
      <c r="L522" s="6" t="s">
        <v>2471</v>
      </c>
      <c r="M522" s="65"/>
      <c r="N522" s="65"/>
      <c r="O522" s="65"/>
      <c r="P522" s="65"/>
      <c r="Q522" s="65"/>
      <c r="R522" s="41">
        <f t="shared" si="81"/>
        <v>41.8</v>
      </c>
      <c r="S522" s="82">
        <f t="shared" si="82"/>
        <v>35.5</v>
      </c>
      <c r="T522" s="76" t="s">
        <v>2053</v>
      </c>
      <c r="U522" s="120">
        <f t="shared" si="83"/>
        <v>48.1</v>
      </c>
      <c r="V522" s="78">
        <v>43101</v>
      </c>
      <c r="W522" s="78">
        <v>401768</v>
      </c>
      <c r="X522" s="128"/>
      <c r="AA522" s="42">
        <v>12</v>
      </c>
      <c r="AB522" s="17"/>
    </row>
    <row r="523" spans="1:28" hidden="1">
      <c r="A523" s="16" t="s">
        <v>1434</v>
      </c>
      <c r="B523" s="16" t="s">
        <v>1435</v>
      </c>
      <c r="C523" s="19" t="s">
        <v>407</v>
      </c>
      <c r="D523" s="7" t="s">
        <v>1222</v>
      </c>
      <c r="E523" s="17"/>
      <c r="F523" s="1" t="s">
        <v>559</v>
      </c>
      <c r="G523" s="1" t="s">
        <v>1674</v>
      </c>
      <c r="H523" s="25"/>
      <c r="I523" s="32"/>
      <c r="J523" s="1" t="s">
        <v>2469</v>
      </c>
      <c r="K523" s="1" t="s">
        <v>2472</v>
      </c>
      <c r="L523" s="6" t="s">
        <v>2471</v>
      </c>
      <c r="M523" s="6"/>
      <c r="N523" s="6"/>
      <c r="O523" s="6"/>
      <c r="P523" s="6"/>
      <c r="Q523" s="6"/>
      <c r="R523" s="41">
        <f t="shared" si="81"/>
        <v>76.7</v>
      </c>
      <c r="S523" s="82">
        <f t="shared" si="82"/>
        <v>65.2</v>
      </c>
      <c r="T523" s="76" t="s">
        <v>2053</v>
      </c>
      <c r="U523" s="120">
        <f t="shared" si="83"/>
        <v>88.2</v>
      </c>
      <c r="V523" s="78">
        <v>43101</v>
      </c>
      <c r="W523" s="78">
        <v>401768</v>
      </c>
      <c r="X523" s="128"/>
      <c r="AA523" s="42">
        <v>22</v>
      </c>
      <c r="AB523" s="17"/>
    </row>
    <row r="524" spans="1:28" hidden="1">
      <c r="A524" s="16" t="s">
        <v>1434</v>
      </c>
      <c r="B524" s="16" t="s">
        <v>1435</v>
      </c>
      <c r="C524" s="19" t="s">
        <v>407</v>
      </c>
      <c r="D524" s="7" t="s">
        <v>1223</v>
      </c>
      <c r="E524" s="17"/>
      <c r="F524" s="1" t="s">
        <v>560</v>
      </c>
      <c r="G524" s="1" t="s">
        <v>1675</v>
      </c>
      <c r="H524" s="25"/>
      <c r="I524" s="32"/>
      <c r="J524" s="1" t="s">
        <v>2469</v>
      </c>
      <c r="K524" s="1" t="s">
        <v>2472</v>
      </c>
      <c r="L524" s="6" t="s">
        <v>2471</v>
      </c>
      <c r="M524" s="6"/>
      <c r="N524" s="6"/>
      <c r="O524" s="6"/>
      <c r="P524" s="6"/>
      <c r="Q524" s="6"/>
      <c r="R524" s="41">
        <f t="shared" si="81"/>
        <v>48.8</v>
      </c>
      <c r="S524" s="82">
        <f t="shared" si="82"/>
        <v>41.5</v>
      </c>
      <c r="T524" s="76" t="s">
        <v>2053</v>
      </c>
      <c r="U524" s="120">
        <f t="shared" si="83"/>
        <v>56.1</v>
      </c>
      <c r="V524" s="78">
        <v>43101</v>
      </c>
      <c r="W524" s="78">
        <v>401768</v>
      </c>
      <c r="X524" s="128"/>
      <c r="AA524" s="42">
        <v>14</v>
      </c>
      <c r="AB524" s="17"/>
    </row>
    <row r="525" spans="1:28" ht="30" hidden="1">
      <c r="A525" s="7" t="s">
        <v>1431</v>
      </c>
      <c r="B525" s="7" t="s">
        <v>1433</v>
      </c>
      <c r="C525" s="18" t="s">
        <v>408</v>
      </c>
      <c r="D525" s="7"/>
      <c r="E525" s="17"/>
      <c r="F525" s="28" t="s">
        <v>1389</v>
      </c>
      <c r="G525" s="28" t="s">
        <v>1669</v>
      </c>
      <c r="H525" s="25"/>
      <c r="I525" s="32"/>
      <c r="J525" s="32"/>
      <c r="K525" s="32"/>
      <c r="L525" s="6"/>
      <c r="M525" s="65"/>
      <c r="N525" s="65"/>
      <c r="O525" s="65"/>
      <c r="P525" s="65"/>
      <c r="Q525" s="65"/>
      <c r="R525" s="41"/>
      <c r="S525" s="82"/>
      <c r="T525" s="76"/>
      <c r="U525" s="120"/>
      <c r="V525" s="78">
        <v>43101</v>
      </c>
      <c r="W525" s="78">
        <v>401768</v>
      </c>
      <c r="X525" s="128"/>
      <c r="AA525" s="42"/>
      <c r="AB525" s="17"/>
    </row>
    <row r="526" spans="1:28" ht="25.5" hidden="1">
      <c r="A526" s="16" t="s">
        <v>1434</v>
      </c>
      <c r="B526" s="16" t="s">
        <v>1435</v>
      </c>
      <c r="C526" s="19" t="s">
        <v>408</v>
      </c>
      <c r="D526" s="7" t="s">
        <v>1224</v>
      </c>
      <c r="E526" s="17"/>
      <c r="F526" s="1" t="s">
        <v>561</v>
      </c>
      <c r="G526" s="1" t="s">
        <v>2328</v>
      </c>
      <c r="H526" s="25" t="s">
        <v>19</v>
      </c>
      <c r="I526" s="32" t="s">
        <v>1526</v>
      </c>
      <c r="J526" s="1" t="s">
        <v>2469</v>
      </c>
      <c r="K526" s="1" t="s">
        <v>2472</v>
      </c>
      <c r="L526" s="6" t="s">
        <v>2471</v>
      </c>
      <c r="M526" s="6"/>
      <c r="N526" s="6"/>
      <c r="O526" s="6"/>
      <c r="P526" s="6"/>
      <c r="Q526" s="6"/>
      <c r="R526" s="41">
        <f t="shared" ref="R526:R532" si="84">ROUND(AA526*$Z$3,1)</f>
        <v>41.8</v>
      </c>
      <c r="S526" s="82">
        <f t="shared" ref="S526:S532" si="85">ROUND(R526*0.85,1)</f>
        <v>35.5</v>
      </c>
      <c r="T526" s="76" t="s">
        <v>2053</v>
      </c>
      <c r="U526" s="120">
        <f t="shared" ref="U526:U532" si="86">ROUND(R526*1.15,1)</f>
        <v>48.1</v>
      </c>
      <c r="V526" s="78">
        <v>43101</v>
      </c>
      <c r="W526" s="78">
        <v>401768</v>
      </c>
      <c r="X526" s="128"/>
      <c r="AA526" s="42">
        <v>12</v>
      </c>
      <c r="AB526" s="17"/>
    </row>
    <row r="527" spans="1:28" ht="25.5" hidden="1">
      <c r="A527" s="16" t="s">
        <v>1434</v>
      </c>
      <c r="B527" s="16" t="s">
        <v>1435</v>
      </c>
      <c r="C527" s="19" t="s">
        <v>408</v>
      </c>
      <c r="D527" s="7" t="s">
        <v>1225</v>
      </c>
      <c r="E527" s="17"/>
      <c r="F527" s="1" t="s">
        <v>562</v>
      </c>
      <c r="G527" s="1" t="s">
        <v>2329</v>
      </c>
      <c r="H527" s="25" t="s">
        <v>19</v>
      </c>
      <c r="I527" s="32" t="s">
        <v>1526</v>
      </c>
      <c r="J527" s="1" t="s">
        <v>2469</v>
      </c>
      <c r="K527" s="1" t="s">
        <v>2472</v>
      </c>
      <c r="L527" s="6" t="s">
        <v>2471</v>
      </c>
      <c r="M527" s="6"/>
      <c r="N527" s="6"/>
      <c r="O527" s="6"/>
      <c r="P527" s="6"/>
      <c r="Q527" s="6"/>
      <c r="R527" s="41">
        <f t="shared" si="84"/>
        <v>69.7</v>
      </c>
      <c r="S527" s="82">
        <f t="shared" si="85"/>
        <v>59.2</v>
      </c>
      <c r="T527" s="76" t="s">
        <v>2053</v>
      </c>
      <c r="U527" s="120">
        <f t="shared" si="86"/>
        <v>80.2</v>
      </c>
      <c r="V527" s="78">
        <v>43101</v>
      </c>
      <c r="W527" s="78">
        <v>401768</v>
      </c>
      <c r="X527" s="128"/>
      <c r="AA527" s="42">
        <v>20</v>
      </c>
      <c r="AB527" s="17"/>
    </row>
    <row r="528" spans="1:28" ht="76.5" hidden="1">
      <c r="A528" s="16" t="s">
        <v>1434</v>
      </c>
      <c r="B528" s="16" t="s">
        <v>1435</v>
      </c>
      <c r="C528" s="19" t="s">
        <v>408</v>
      </c>
      <c r="D528" s="7" t="s">
        <v>1226</v>
      </c>
      <c r="E528" s="17"/>
      <c r="F528" s="1" t="s">
        <v>563</v>
      </c>
      <c r="G528" s="1" t="s">
        <v>2330</v>
      </c>
      <c r="H528" s="1" t="s">
        <v>2558</v>
      </c>
      <c r="I528" s="1" t="s">
        <v>2331</v>
      </c>
      <c r="J528" s="1" t="s">
        <v>2469</v>
      </c>
      <c r="K528" s="1" t="s">
        <v>2472</v>
      </c>
      <c r="L528" s="6" t="s">
        <v>2471</v>
      </c>
      <c r="M528" s="6"/>
      <c r="N528" s="6"/>
      <c r="O528" s="6"/>
      <c r="P528" s="6"/>
      <c r="Q528" s="6"/>
      <c r="R528" s="41">
        <f t="shared" si="84"/>
        <v>174.3</v>
      </c>
      <c r="S528" s="82">
        <f t="shared" si="85"/>
        <v>148.19999999999999</v>
      </c>
      <c r="T528" s="76" t="s">
        <v>2053</v>
      </c>
      <c r="U528" s="120">
        <f t="shared" si="86"/>
        <v>200.4</v>
      </c>
      <c r="V528" s="78">
        <v>43101</v>
      </c>
      <c r="W528" s="78">
        <v>401768</v>
      </c>
      <c r="X528" s="128"/>
      <c r="AA528" s="42">
        <v>50</v>
      </c>
      <c r="AB528" s="17"/>
    </row>
    <row r="529" spans="1:28" ht="89.25" hidden="1">
      <c r="A529" s="16" t="s">
        <v>1434</v>
      </c>
      <c r="B529" s="16" t="s">
        <v>1435</v>
      </c>
      <c r="C529" s="19" t="s">
        <v>408</v>
      </c>
      <c r="D529" s="7" t="s">
        <v>1227</v>
      </c>
      <c r="E529" s="17"/>
      <c r="F529" s="1" t="s">
        <v>564</v>
      </c>
      <c r="G529" s="1" t="s">
        <v>2332</v>
      </c>
      <c r="H529" s="1" t="s">
        <v>2559</v>
      </c>
      <c r="I529" s="1" t="s">
        <v>2333</v>
      </c>
      <c r="J529" s="1" t="s">
        <v>2469</v>
      </c>
      <c r="K529" s="1" t="s">
        <v>2472</v>
      </c>
      <c r="L529" s="6" t="s">
        <v>2471</v>
      </c>
      <c r="M529" s="6"/>
      <c r="N529" s="6"/>
      <c r="O529" s="6"/>
      <c r="P529" s="6"/>
      <c r="Q529" s="6"/>
      <c r="R529" s="41">
        <f t="shared" si="84"/>
        <v>212.7</v>
      </c>
      <c r="S529" s="82">
        <f t="shared" si="85"/>
        <v>180.8</v>
      </c>
      <c r="T529" s="76" t="s">
        <v>2053</v>
      </c>
      <c r="U529" s="120">
        <f t="shared" si="86"/>
        <v>244.6</v>
      </c>
      <c r="V529" s="78">
        <v>43101</v>
      </c>
      <c r="W529" s="78">
        <v>401768</v>
      </c>
      <c r="X529" s="128"/>
      <c r="AA529" s="42">
        <v>61</v>
      </c>
      <c r="AB529" s="17"/>
    </row>
    <row r="530" spans="1:28" ht="51" hidden="1">
      <c r="A530" s="16" t="s">
        <v>1434</v>
      </c>
      <c r="B530" s="16" t="s">
        <v>1435</v>
      </c>
      <c r="C530" s="19" t="s">
        <v>408</v>
      </c>
      <c r="D530" s="7" t="s">
        <v>1228</v>
      </c>
      <c r="E530" s="17"/>
      <c r="F530" s="25" t="s">
        <v>743</v>
      </c>
      <c r="G530" s="32" t="s">
        <v>1671</v>
      </c>
      <c r="H530" s="25" t="s">
        <v>296</v>
      </c>
      <c r="I530" s="32" t="s">
        <v>1730</v>
      </c>
      <c r="J530" s="1" t="s">
        <v>2469</v>
      </c>
      <c r="K530" s="1" t="s">
        <v>2472</v>
      </c>
      <c r="L530" s="6" t="s">
        <v>2471</v>
      </c>
      <c r="M530" s="65"/>
      <c r="N530" s="65"/>
      <c r="O530" s="65"/>
      <c r="P530" s="65"/>
      <c r="Q530" s="65"/>
      <c r="R530" s="41">
        <f t="shared" si="84"/>
        <v>31.4</v>
      </c>
      <c r="S530" s="82">
        <f t="shared" si="85"/>
        <v>26.7</v>
      </c>
      <c r="T530" s="76" t="s">
        <v>2053</v>
      </c>
      <c r="U530" s="120">
        <f t="shared" si="86"/>
        <v>36.1</v>
      </c>
      <c r="V530" s="78">
        <v>43101</v>
      </c>
      <c r="W530" s="78">
        <v>401768</v>
      </c>
      <c r="X530" s="128"/>
      <c r="AA530" s="42">
        <v>9</v>
      </c>
      <c r="AB530" s="17"/>
    </row>
    <row r="531" spans="1:28" ht="51" hidden="1">
      <c r="A531" s="16" t="s">
        <v>1434</v>
      </c>
      <c r="B531" s="16" t="s">
        <v>1435</v>
      </c>
      <c r="C531" s="19" t="s">
        <v>408</v>
      </c>
      <c r="D531" s="7" t="s">
        <v>1229</v>
      </c>
      <c r="E531" s="17"/>
      <c r="F531" s="25" t="s">
        <v>744</v>
      </c>
      <c r="G531" s="32" t="s">
        <v>1942</v>
      </c>
      <c r="H531" s="25" t="s">
        <v>296</v>
      </c>
      <c r="I531" s="32" t="s">
        <v>1730</v>
      </c>
      <c r="J531" s="1" t="s">
        <v>2469</v>
      </c>
      <c r="K531" s="1" t="s">
        <v>2472</v>
      </c>
      <c r="L531" s="6" t="s">
        <v>2471</v>
      </c>
      <c r="M531" s="65"/>
      <c r="N531" s="65"/>
      <c r="O531" s="65"/>
      <c r="P531" s="65"/>
      <c r="Q531" s="65"/>
      <c r="R531" s="41">
        <f t="shared" si="84"/>
        <v>24.4</v>
      </c>
      <c r="S531" s="82">
        <f t="shared" si="85"/>
        <v>20.7</v>
      </c>
      <c r="T531" s="76" t="s">
        <v>2053</v>
      </c>
      <c r="U531" s="120">
        <f t="shared" si="86"/>
        <v>28.1</v>
      </c>
      <c r="V531" s="78">
        <v>43101</v>
      </c>
      <c r="W531" s="78">
        <v>401768</v>
      </c>
      <c r="X531" s="128"/>
      <c r="AA531" s="42">
        <v>7</v>
      </c>
      <c r="AB531" s="17"/>
    </row>
    <row r="532" spans="1:28" ht="38.25" hidden="1">
      <c r="A532" s="16" t="s">
        <v>1434</v>
      </c>
      <c r="B532" s="16" t="s">
        <v>1435</v>
      </c>
      <c r="C532" s="19" t="s">
        <v>408</v>
      </c>
      <c r="D532" s="7" t="s">
        <v>1230</v>
      </c>
      <c r="E532" s="17"/>
      <c r="F532" s="25" t="s">
        <v>313</v>
      </c>
      <c r="G532" s="2" t="s">
        <v>2334</v>
      </c>
      <c r="H532" s="1" t="s">
        <v>689</v>
      </c>
      <c r="I532" s="1" t="s">
        <v>2335</v>
      </c>
      <c r="J532" s="1" t="s">
        <v>2469</v>
      </c>
      <c r="K532" s="1" t="s">
        <v>2472</v>
      </c>
      <c r="L532" s="6" t="s">
        <v>2471</v>
      </c>
      <c r="M532" s="65"/>
      <c r="N532" s="65"/>
      <c r="O532" s="65"/>
      <c r="P532" s="65"/>
      <c r="Q532" s="65"/>
      <c r="R532" s="41">
        <f t="shared" si="84"/>
        <v>132.5</v>
      </c>
      <c r="S532" s="82">
        <f t="shared" si="85"/>
        <v>112.6</v>
      </c>
      <c r="T532" s="76" t="s">
        <v>2053</v>
      </c>
      <c r="U532" s="120">
        <f t="shared" si="86"/>
        <v>152.4</v>
      </c>
      <c r="V532" s="78">
        <v>43101</v>
      </c>
      <c r="W532" s="78">
        <v>401768</v>
      </c>
      <c r="X532" s="128"/>
      <c r="AA532" s="42">
        <v>38</v>
      </c>
      <c r="AB532" s="17"/>
    </row>
    <row r="533" spans="1:28" ht="30" hidden="1">
      <c r="A533" s="7" t="s">
        <v>1431</v>
      </c>
      <c r="B533" s="7" t="s">
        <v>1433</v>
      </c>
      <c r="C533" s="18" t="s">
        <v>409</v>
      </c>
      <c r="D533" s="7"/>
      <c r="E533" s="17"/>
      <c r="F533" s="28" t="s">
        <v>230</v>
      </c>
      <c r="G533" s="28" t="s">
        <v>1672</v>
      </c>
      <c r="H533" s="25"/>
      <c r="I533" s="32"/>
      <c r="J533" s="32"/>
      <c r="K533" s="32"/>
      <c r="L533" s="6"/>
      <c r="M533" s="6"/>
      <c r="N533" s="6"/>
      <c r="O533" s="6"/>
      <c r="P533" s="6"/>
      <c r="Q533" s="6"/>
      <c r="R533" s="41"/>
      <c r="S533" s="82"/>
      <c r="T533" s="76"/>
      <c r="U533" s="120"/>
      <c r="V533" s="78">
        <v>43101</v>
      </c>
      <c r="W533" s="78">
        <v>401768</v>
      </c>
      <c r="X533" s="128"/>
      <c r="AA533" s="42"/>
      <c r="AB533" s="17"/>
    </row>
    <row r="534" spans="1:28" ht="25.5" hidden="1">
      <c r="A534" s="16" t="s">
        <v>1434</v>
      </c>
      <c r="B534" s="16" t="s">
        <v>1435</v>
      </c>
      <c r="C534" s="19" t="s">
        <v>409</v>
      </c>
      <c r="D534" s="7" t="s">
        <v>1231</v>
      </c>
      <c r="E534" s="17"/>
      <c r="F534" s="1" t="s">
        <v>565</v>
      </c>
      <c r="G534" s="1" t="s">
        <v>2336</v>
      </c>
      <c r="H534" s="1" t="s">
        <v>19</v>
      </c>
      <c r="I534" s="1" t="s">
        <v>1526</v>
      </c>
      <c r="J534" s="1" t="s">
        <v>2469</v>
      </c>
      <c r="K534" s="1" t="s">
        <v>2472</v>
      </c>
      <c r="L534" s="6" t="s">
        <v>2471</v>
      </c>
      <c r="M534" s="70"/>
      <c r="N534" s="70"/>
      <c r="O534" s="70"/>
      <c r="P534" s="70"/>
      <c r="Q534" s="70"/>
      <c r="R534" s="41">
        <f>ROUND(AA534*$Z$3,1)</f>
        <v>258</v>
      </c>
      <c r="S534" s="82">
        <f>ROUND(R534*0.85,1)</f>
        <v>219.3</v>
      </c>
      <c r="T534" s="76" t="s">
        <v>2053</v>
      </c>
      <c r="U534" s="120">
        <f>ROUND(R534*1.15,1)</f>
        <v>296.7</v>
      </c>
      <c r="V534" s="78">
        <v>43101</v>
      </c>
      <c r="W534" s="78">
        <v>401768</v>
      </c>
      <c r="X534" s="128"/>
      <c r="AA534" s="42">
        <v>74</v>
      </c>
      <c r="AB534" s="17"/>
    </row>
    <row r="535" spans="1:28" ht="25.5" hidden="1">
      <c r="A535" s="16" t="s">
        <v>1434</v>
      </c>
      <c r="B535" s="16" t="s">
        <v>1435</v>
      </c>
      <c r="C535" s="19" t="s">
        <v>409</v>
      </c>
      <c r="D535" s="7" t="s">
        <v>1232</v>
      </c>
      <c r="E535" s="17"/>
      <c r="F535" s="1" t="s">
        <v>566</v>
      </c>
      <c r="G535" s="1" t="s">
        <v>2337</v>
      </c>
      <c r="H535" s="1" t="s">
        <v>19</v>
      </c>
      <c r="I535" s="1" t="s">
        <v>1526</v>
      </c>
      <c r="J535" s="1" t="s">
        <v>2469</v>
      </c>
      <c r="K535" s="1" t="s">
        <v>2472</v>
      </c>
      <c r="L535" s="6" t="s">
        <v>2471</v>
      </c>
      <c r="M535" s="70"/>
      <c r="N535" s="70"/>
      <c r="O535" s="70"/>
      <c r="P535" s="70"/>
      <c r="Q535" s="70"/>
      <c r="R535" s="41">
        <f>ROUND(AA535*$Z$3,1)</f>
        <v>146.4</v>
      </c>
      <c r="S535" s="82">
        <f>ROUND(R535*0.85,1)</f>
        <v>124.4</v>
      </c>
      <c r="T535" s="76" t="s">
        <v>2053</v>
      </c>
      <c r="U535" s="120">
        <f>ROUND(R535*1.15,1)</f>
        <v>168.4</v>
      </c>
      <c r="V535" s="78">
        <v>43101</v>
      </c>
      <c r="W535" s="78">
        <v>401768</v>
      </c>
      <c r="X535" s="128"/>
      <c r="AA535" s="42">
        <v>42</v>
      </c>
      <c r="AB535" s="17"/>
    </row>
    <row r="536" spans="1:28" ht="25.5" hidden="1">
      <c r="A536" s="16" t="s">
        <v>1434</v>
      </c>
      <c r="B536" s="16" t="s">
        <v>1435</v>
      </c>
      <c r="C536" s="19" t="s">
        <v>409</v>
      </c>
      <c r="D536" s="7" t="s">
        <v>1233</v>
      </c>
      <c r="E536" s="17"/>
      <c r="F536" s="1" t="s">
        <v>567</v>
      </c>
      <c r="G536" s="1" t="s">
        <v>2338</v>
      </c>
      <c r="H536" s="25"/>
      <c r="I536" s="32"/>
      <c r="J536" s="1" t="s">
        <v>2469</v>
      </c>
      <c r="K536" s="1" t="s">
        <v>2472</v>
      </c>
      <c r="L536" s="6" t="s">
        <v>2471</v>
      </c>
      <c r="M536" s="70"/>
      <c r="N536" s="70"/>
      <c r="O536" s="70"/>
      <c r="P536" s="70"/>
      <c r="Q536" s="70"/>
      <c r="R536" s="41">
        <f>ROUND(AA536*$Z$3,1)</f>
        <v>177.8</v>
      </c>
      <c r="S536" s="82">
        <f>ROUND(R536*0.85,1)</f>
        <v>151.1</v>
      </c>
      <c r="T536" s="76" t="s">
        <v>2053</v>
      </c>
      <c r="U536" s="120">
        <f>ROUND(R536*1.15,1)</f>
        <v>204.5</v>
      </c>
      <c r="V536" s="78">
        <v>43101</v>
      </c>
      <c r="W536" s="78">
        <v>401768</v>
      </c>
      <c r="X536" s="128"/>
      <c r="AA536" s="42">
        <v>51</v>
      </c>
      <c r="AB536" s="17"/>
    </row>
    <row r="537" spans="1:28" ht="25.5" hidden="1">
      <c r="A537" s="16" t="s">
        <v>1434</v>
      </c>
      <c r="B537" s="16" t="s">
        <v>1435</v>
      </c>
      <c r="C537" s="19" t="s">
        <v>409</v>
      </c>
      <c r="D537" s="7" t="s">
        <v>1234</v>
      </c>
      <c r="E537" s="17"/>
      <c r="F537" s="1" t="s">
        <v>568</v>
      </c>
      <c r="G537" s="1" t="s">
        <v>2339</v>
      </c>
      <c r="H537" s="25"/>
      <c r="I537" s="32"/>
      <c r="J537" s="1" t="s">
        <v>2469</v>
      </c>
      <c r="K537" s="1" t="s">
        <v>2472</v>
      </c>
      <c r="L537" s="6" t="s">
        <v>2471</v>
      </c>
      <c r="M537" s="70"/>
      <c r="N537" s="70"/>
      <c r="O537" s="70"/>
      <c r="P537" s="70"/>
      <c r="Q537" s="70"/>
      <c r="R537" s="41">
        <f>ROUND(AA537*$Z$3,1)</f>
        <v>153.4</v>
      </c>
      <c r="S537" s="82">
        <f>ROUND(R537*0.85,1)</f>
        <v>130.4</v>
      </c>
      <c r="T537" s="76" t="s">
        <v>2053</v>
      </c>
      <c r="U537" s="120">
        <f>ROUND(R537*1.15,1)</f>
        <v>176.4</v>
      </c>
      <c r="V537" s="78">
        <v>43101</v>
      </c>
      <c r="W537" s="78">
        <v>401768</v>
      </c>
      <c r="X537" s="128"/>
      <c r="AA537" s="42">
        <v>44</v>
      </c>
      <c r="AB537" s="17"/>
    </row>
    <row r="538" spans="1:28" ht="51" hidden="1">
      <c r="A538" s="7" t="s">
        <v>1431</v>
      </c>
      <c r="B538" s="7" t="s">
        <v>1433</v>
      </c>
      <c r="C538" s="18" t="s">
        <v>410</v>
      </c>
      <c r="D538" s="7"/>
      <c r="E538" s="17"/>
      <c r="F538" s="28" t="s">
        <v>745</v>
      </c>
      <c r="G538" s="28" t="s">
        <v>1670</v>
      </c>
      <c r="H538" s="25"/>
      <c r="I538" s="32"/>
      <c r="J538" s="32"/>
      <c r="K538" s="32"/>
      <c r="L538" s="6"/>
      <c r="M538" s="65"/>
      <c r="N538" s="65"/>
      <c r="O538" s="65"/>
      <c r="P538" s="65"/>
      <c r="Q538" s="65"/>
      <c r="R538" s="41"/>
      <c r="S538" s="82"/>
      <c r="T538" s="76"/>
      <c r="U538" s="120"/>
      <c r="V538" s="78">
        <v>43101</v>
      </c>
      <c r="W538" s="78">
        <v>401768</v>
      </c>
      <c r="X538" s="128"/>
      <c r="AA538" s="42"/>
      <c r="AB538" s="17"/>
    </row>
    <row r="539" spans="1:28" ht="25.5" hidden="1">
      <c r="A539" s="16" t="s">
        <v>1434</v>
      </c>
      <c r="B539" s="16" t="s">
        <v>1435</v>
      </c>
      <c r="C539" s="19" t="s">
        <v>410</v>
      </c>
      <c r="D539" s="7" t="s">
        <v>1235</v>
      </c>
      <c r="E539" s="17"/>
      <c r="F539" s="1" t="s">
        <v>231</v>
      </c>
      <c r="G539" s="1" t="s">
        <v>2340</v>
      </c>
      <c r="H539" s="25"/>
      <c r="I539" s="32"/>
      <c r="J539" s="1" t="s">
        <v>2469</v>
      </c>
      <c r="K539" s="1" t="s">
        <v>2472</v>
      </c>
      <c r="L539" s="6" t="s">
        <v>2471</v>
      </c>
      <c r="M539" s="65"/>
      <c r="N539" s="65"/>
      <c r="O539" s="65"/>
      <c r="P539" s="65"/>
      <c r="Q539" s="65"/>
      <c r="R539" s="41">
        <f>ROUND(AA539*$Z$3,1)</f>
        <v>160.4</v>
      </c>
      <c r="S539" s="82">
        <f>ROUND(R539*0.85,1)</f>
        <v>136.30000000000001</v>
      </c>
      <c r="T539" s="76" t="s">
        <v>2053</v>
      </c>
      <c r="U539" s="120">
        <f>ROUND(R539*1.15,1)</f>
        <v>184.5</v>
      </c>
      <c r="V539" s="78">
        <v>43101</v>
      </c>
      <c r="W539" s="78">
        <v>401768</v>
      </c>
      <c r="X539" s="128"/>
      <c r="AA539" s="42">
        <v>46</v>
      </c>
      <c r="AB539" s="17"/>
    </row>
    <row r="540" spans="1:28" ht="38.25" hidden="1">
      <c r="A540" s="16" t="s">
        <v>1434</v>
      </c>
      <c r="B540" s="16" t="s">
        <v>1435</v>
      </c>
      <c r="C540" s="19" t="s">
        <v>410</v>
      </c>
      <c r="D540" s="7" t="s">
        <v>1236</v>
      </c>
      <c r="E540" s="17"/>
      <c r="F540" s="1" t="s">
        <v>569</v>
      </c>
      <c r="G540" s="1" t="s">
        <v>2341</v>
      </c>
      <c r="H540" s="25"/>
      <c r="I540" s="32"/>
      <c r="J540" s="1" t="s">
        <v>2469</v>
      </c>
      <c r="K540" s="1" t="s">
        <v>2472</v>
      </c>
      <c r="L540" s="6" t="s">
        <v>2471</v>
      </c>
      <c r="M540" s="65"/>
      <c r="N540" s="65"/>
      <c r="O540" s="65"/>
      <c r="P540" s="65"/>
      <c r="Q540" s="65"/>
      <c r="R540" s="41">
        <f>ROUND(AA540*$Z$3,1)</f>
        <v>240.6</v>
      </c>
      <c r="S540" s="82">
        <f>ROUND(R540*0.85,1)</f>
        <v>204.5</v>
      </c>
      <c r="T540" s="76" t="s">
        <v>2053</v>
      </c>
      <c r="U540" s="120">
        <f>ROUND(R540*1.15,1)</f>
        <v>276.7</v>
      </c>
      <c r="V540" s="78">
        <v>43101</v>
      </c>
      <c r="W540" s="78">
        <v>401768</v>
      </c>
      <c r="X540" s="128"/>
      <c r="AA540" s="42">
        <v>69</v>
      </c>
      <c r="AB540" s="17"/>
    </row>
    <row r="541" spans="1:28" ht="357" hidden="1">
      <c r="A541" s="20" t="s">
        <v>1431</v>
      </c>
      <c r="B541" s="20" t="s">
        <v>1432</v>
      </c>
      <c r="C541" s="18" t="s">
        <v>309</v>
      </c>
      <c r="D541" s="7"/>
      <c r="E541" s="17"/>
      <c r="F541" s="28" t="s">
        <v>232</v>
      </c>
      <c r="G541" s="28" t="s">
        <v>1676</v>
      </c>
      <c r="H541" s="1" t="s">
        <v>2713</v>
      </c>
      <c r="I541" s="1" t="s">
        <v>2723</v>
      </c>
      <c r="J541" s="1"/>
      <c r="K541" s="1"/>
      <c r="L541" s="6"/>
      <c r="M541" s="65"/>
      <c r="N541" s="65"/>
      <c r="O541" s="65"/>
      <c r="P541" s="65"/>
      <c r="Q541" s="65"/>
      <c r="R541" s="41"/>
      <c r="S541" s="82"/>
      <c r="T541" s="76"/>
      <c r="U541" s="120"/>
      <c r="V541" s="78">
        <v>43101</v>
      </c>
      <c r="W541" s="78">
        <v>401768</v>
      </c>
      <c r="X541" s="128"/>
      <c r="AA541" s="42"/>
      <c r="AB541" s="17"/>
    </row>
    <row r="542" spans="1:28" ht="30" hidden="1">
      <c r="A542" s="7" t="s">
        <v>1431</v>
      </c>
      <c r="B542" s="7" t="s">
        <v>1433</v>
      </c>
      <c r="C542" s="18" t="s">
        <v>411</v>
      </c>
      <c r="D542" s="7"/>
      <c r="E542" s="17"/>
      <c r="F542" s="28" t="s">
        <v>233</v>
      </c>
      <c r="G542" s="28" t="s">
        <v>1677</v>
      </c>
      <c r="H542" s="25"/>
      <c r="I542" s="32"/>
      <c r="J542" s="32"/>
      <c r="K542" s="32"/>
      <c r="L542" s="6"/>
      <c r="M542" s="6"/>
      <c r="N542" s="6"/>
      <c r="O542" s="6"/>
      <c r="P542" s="6"/>
      <c r="Q542" s="6"/>
      <c r="R542" s="41"/>
      <c r="S542" s="82"/>
      <c r="T542" s="76"/>
      <c r="U542" s="120"/>
      <c r="V542" s="78">
        <v>43101</v>
      </c>
      <c r="W542" s="78">
        <v>401768</v>
      </c>
      <c r="X542" s="128"/>
      <c r="AA542" s="42"/>
      <c r="AB542" s="17"/>
    </row>
    <row r="543" spans="1:28" ht="25.5" hidden="1">
      <c r="A543" s="16" t="s">
        <v>1434</v>
      </c>
      <c r="B543" s="16" t="s">
        <v>1435</v>
      </c>
      <c r="C543" s="19" t="s">
        <v>411</v>
      </c>
      <c r="D543" s="7" t="s">
        <v>1237</v>
      </c>
      <c r="E543" s="17"/>
      <c r="F543" s="1" t="s">
        <v>234</v>
      </c>
      <c r="G543" s="1" t="s">
        <v>1678</v>
      </c>
      <c r="H543" s="1" t="s">
        <v>19</v>
      </c>
      <c r="I543" s="1" t="s">
        <v>1526</v>
      </c>
      <c r="J543" s="1" t="s">
        <v>2469</v>
      </c>
      <c r="K543" s="1" t="s">
        <v>2472</v>
      </c>
      <c r="L543" s="6" t="s">
        <v>2471</v>
      </c>
      <c r="M543" s="6"/>
      <c r="N543" s="6"/>
      <c r="O543" s="6"/>
      <c r="P543" s="6"/>
      <c r="Q543" s="6"/>
      <c r="R543" s="41">
        <f t="shared" ref="R543:R548" si="87">ROUND(AA543*$Z$3,1)</f>
        <v>453.2</v>
      </c>
      <c r="S543" s="82">
        <f t="shared" ref="S543:S548" si="88">ROUND(R543*0.85,1)</f>
        <v>385.2</v>
      </c>
      <c r="T543" s="76" t="s">
        <v>2053</v>
      </c>
      <c r="U543" s="120">
        <f t="shared" ref="U543:U548" si="89">ROUND(R543*1.15,1)</f>
        <v>521.20000000000005</v>
      </c>
      <c r="V543" s="78">
        <v>43101</v>
      </c>
      <c r="W543" s="78">
        <v>401768</v>
      </c>
      <c r="X543" s="128"/>
      <c r="AA543" s="42">
        <v>130</v>
      </c>
      <c r="AB543" s="17"/>
    </row>
    <row r="544" spans="1:28" ht="63.75" hidden="1">
      <c r="A544" s="16" t="s">
        <v>1434</v>
      </c>
      <c r="B544" s="16" t="s">
        <v>1435</v>
      </c>
      <c r="C544" s="19" t="s">
        <v>411</v>
      </c>
      <c r="D544" s="7" t="s">
        <v>1372</v>
      </c>
      <c r="E544" s="17"/>
      <c r="F544" s="1" t="s">
        <v>662</v>
      </c>
      <c r="G544" s="1" t="s">
        <v>2342</v>
      </c>
      <c r="H544" s="1" t="s">
        <v>2022</v>
      </c>
      <c r="I544" s="1" t="s">
        <v>2343</v>
      </c>
      <c r="J544" s="1" t="s">
        <v>2469</v>
      </c>
      <c r="K544" s="1" t="s">
        <v>2472</v>
      </c>
      <c r="L544" s="6" t="s">
        <v>2471</v>
      </c>
      <c r="M544" s="30"/>
      <c r="N544" s="30"/>
      <c r="O544" s="30"/>
      <c r="P544" s="30"/>
      <c r="Q544" s="30"/>
      <c r="R544" s="41">
        <f t="shared" si="87"/>
        <v>453.2</v>
      </c>
      <c r="S544" s="82">
        <f t="shared" si="88"/>
        <v>385.2</v>
      </c>
      <c r="T544" s="76" t="s">
        <v>2053</v>
      </c>
      <c r="U544" s="120">
        <f t="shared" si="89"/>
        <v>521.20000000000005</v>
      </c>
      <c r="V544" s="78">
        <v>43101</v>
      </c>
      <c r="W544" s="78">
        <v>401768</v>
      </c>
      <c r="X544" s="128"/>
      <c r="AA544" s="42">
        <v>130</v>
      </c>
      <c r="AB544" s="17"/>
    </row>
    <row r="545" spans="1:28" ht="140.25" hidden="1">
      <c r="A545" s="16" t="s">
        <v>1434</v>
      </c>
      <c r="B545" s="16" t="s">
        <v>1435</v>
      </c>
      <c r="C545" s="19" t="s">
        <v>411</v>
      </c>
      <c r="D545" s="7" t="s">
        <v>1238</v>
      </c>
      <c r="E545" s="17"/>
      <c r="F545" s="1" t="s">
        <v>651</v>
      </c>
      <c r="G545" s="1" t="s">
        <v>2344</v>
      </c>
      <c r="H545" s="1" t="s">
        <v>2714</v>
      </c>
      <c r="I545" s="1" t="s">
        <v>2345</v>
      </c>
      <c r="J545" s="1" t="s">
        <v>2469</v>
      </c>
      <c r="K545" s="1" t="s">
        <v>2472</v>
      </c>
      <c r="L545" s="6" t="s">
        <v>2471</v>
      </c>
      <c r="M545" s="6"/>
      <c r="N545" s="6"/>
      <c r="O545" s="6"/>
      <c r="P545" s="6"/>
      <c r="Q545" s="6"/>
      <c r="R545" s="41">
        <f t="shared" si="87"/>
        <v>770.5</v>
      </c>
      <c r="S545" s="82">
        <f t="shared" si="88"/>
        <v>654.9</v>
      </c>
      <c r="T545" s="76" t="s">
        <v>2053</v>
      </c>
      <c r="U545" s="120">
        <f t="shared" si="89"/>
        <v>886.1</v>
      </c>
      <c r="V545" s="78">
        <v>43101</v>
      </c>
      <c r="W545" s="78">
        <v>401768</v>
      </c>
      <c r="X545" s="128"/>
      <c r="AA545" s="42">
        <v>221</v>
      </c>
      <c r="AB545" s="17"/>
    </row>
    <row r="546" spans="1:28" ht="63.75" hidden="1">
      <c r="A546" s="16" t="s">
        <v>1434</v>
      </c>
      <c r="B546" s="16" t="s">
        <v>1435</v>
      </c>
      <c r="C546" s="19" t="s">
        <v>411</v>
      </c>
      <c r="D546" s="7" t="s">
        <v>1239</v>
      </c>
      <c r="E546" s="17"/>
      <c r="F546" s="1" t="s">
        <v>570</v>
      </c>
      <c r="G546" s="1" t="s">
        <v>1680</v>
      </c>
      <c r="H546" s="1" t="s">
        <v>690</v>
      </c>
      <c r="I546" s="1" t="s">
        <v>1966</v>
      </c>
      <c r="J546" s="1" t="s">
        <v>2469</v>
      </c>
      <c r="K546" s="1" t="s">
        <v>2472</v>
      </c>
      <c r="L546" s="6" t="s">
        <v>2471</v>
      </c>
      <c r="M546" s="6"/>
      <c r="N546" s="6"/>
      <c r="O546" s="6"/>
      <c r="P546" s="6"/>
      <c r="Q546" s="6"/>
      <c r="R546" s="41">
        <f t="shared" si="87"/>
        <v>652</v>
      </c>
      <c r="S546" s="82">
        <f t="shared" si="88"/>
        <v>554.20000000000005</v>
      </c>
      <c r="T546" s="76" t="s">
        <v>2053</v>
      </c>
      <c r="U546" s="120">
        <f t="shared" si="89"/>
        <v>749.8</v>
      </c>
      <c r="V546" s="78">
        <v>43101</v>
      </c>
      <c r="W546" s="78">
        <v>401768</v>
      </c>
      <c r="X546" s="128"/>
      <c r="AA546" s="42">
        <v>187</v>
      </c>
      <c r="AB546" s="17"/>
    </row>
    <row r="547" spans="1:28" ht="25.5" hidden="1">
      <c r="A547" s="16" t="s">
        <v>1434</v>
      </c>
      <c r="B547" s="16" t="s">
        <v>1435</v>
      </c>
      <c r="C547" s="19" t="s">
        <v>411</v>
      </c>
      <c r="D547" s="7" t="s">
        <v>1373</v>
      </c>
      <c r="E547" s="17"/>
      <c r="F547" s="1" t="s">
        <v>87</v>
      </c>
      <c r="G547" s="1" t="s">
        <v>1681</v>
      </c>
      <c r="H547" s="25" t="s">
        <v>19</v>
      </c>
      <c r="I547" s="32" t="s">
        <v>1526</v>
      </c>
      <c r="J547" s="1" t="s">
        <v>2469</v>
      </c>
      <c r="K547" s="1" t="s">
        <v>2472</v>
      </c>
      <c r="L547" s="6" t="s">
        <v>2471</v>
      </c>
      <c r="M547" s="6"/>
      <c r="N547" s="6"/>
      <c r="O547" s="6"/>
      <c r="P547" s="6"/>
      <c r="Q547" s="6"/>
      <c r="R547" s="41">
        <f t="shared" si="87"/>
        <v>652</v>
      </c>
      <c r="S547" s="82">
        <f t="shared" si="88"/>
        <v>554.20000000000005</v>
      </c>
      <c r="T547" s="76" t="s">
        <v>2053</v>
      </c>
      <c r="U547" s="120">
        <f t="shared" si="89"/>
        <v>749.8</v>
      </c>
      <c r="V547" s="78">
        <v>43101</v>
      </c>
      <c r="W547" s="78">
        <v>401768</v>
      </c>
      <c r="X547" s="128"/>
      <c r="AA547" s="42">
        <v>187</v>
      </c>
      <c r="AB547" s="17"/>
    </row>
    <row r="548" spans="1:28" ht="76.5" hidden="1">
      <c r="A548" s="16" t="s">
        <v>1434</v>
      </c>
      <c r="B548" s="16" t="s">
        <v>1435</v>
      </c>
      <c r="C548" s="19" t="s">
        <v>411</v>
      </c>
      <c r="D548" s="7" t="s">
        <v>1240</v>
      </c>
      <c r="E548" s="17"/>
      <c r="F548" s="1" t="s">
        <v>235</v>
      </c>
      <c r="G548" s="1" t="s">
        <v>1682</v>
      </c>
      <c r="H548" s="1" t="s">
        <v>2725</v>
      </c>
      <c r="I548" s="1" t="s">
        <v>2726</v>
      </c>
      <c r="J548" s="1" t="s">
        <v>2469</v>
      </c>
      <c r="K548" s="1" t="s">
        <v>2472</v>
      </c>
      <c r="L548" s="6" t="s">
        <v>2471</v>
      </c>
      <c r="M548" s="6"/>
      <c r="N548" s="6"/>
      <c r="O548" s="6"/>
      <c r="P548" s="6"/>
      <c r="Q548" s="6"/>
      <c r="R548" s="41">
        <f t="shared" si="87"/>
        <v>836.8</v>
      </c>
      <c r="S548" s="82">
        <f t="shared" si="88"/>
        <v>711.3</v>
      </c>
      <c r="T548" s="76" t="s">
        <v>2053</v>
      </c>
      <c r="U548" s="120">
        <f t="shared" si="89"/>
        <v>962.3</v>
      </c>
      <c r="V548" s="78">
        <v>43101</v>
      </c>
      <c r="W548" s="78">
        <v>401768</v>
      </c>
      <c r="X548" s="128"/>
      <c r="AA548" s="42">
        <v>240</v>
      </c>
      <c r="AB548" s="17"/>
    </row>
    <row r="549" spans="1:28" ht="30" hidden="1">
      <c r="A549" s="7" t="s">
        <v>1431</v>
      </c>
      <c r="B549" s="7" t="s">
        <v>1433</v>
      </c>
      <c r="C549" s="18" t="s">
        <v>412</v>
      </c>
      <c r="D549" s="7"/>
      <c r="E549" s="17"/>
      <c r="F549" s="28" t="s">
        <v>746</v>
      </c>
      <c r="G549" s="28" t="s">
        <v>1683</v>
      </c>
      <c r="H549" s="25"/>
      <c r="I549" s="32"/>
      <c r="J549" s="32"/>
      <c r="K549" s="32"/>
      <c r="L549" s="6"/>
      <c r="M549" s="6"/>
      <c r="N549" s="6"/>
      <c r="O549" s="6"/>
      <c r="P549" s="6"/>
      <c r="Q549" s="6"/>
      <c r="R549" s="41"/>
      <c r="S549" s="82"/>
      <c r="T549" s="76"/>
      <c r="U549" s="120"/>
      <c r="V549" s="78">
        <v>43101</v>
      </c>
      <c r="W549" s="78">
        <v>401768</v>
      </c>
      <c r="X549" s="128"/>
      <c r="AA549" s="42"/>
      <c r="AB549" s="17"/>
    </row>
    <row r="550" spans="1:28" ht="38.25" hidden="1">
      <c r="A550" s="16" t="s">
        <v>1434</v>
      </c>
      <c r="B550" s="16" t="s">
        <v>1435</v>
      </c>
      <c r="C550" s="19" t="s">
        <v>412</v>
      </c>
      <c r="D550" s="7" t="s">
        <v>1241</v>
      </c>
      <c r="E550" s="17"/>
      <c r="F550" s="1" t="s">
        <v>571</v>
      </c>
      <c r="G550" s="1" t="s">
        <v>2433</v>
      </c>
      <c r="H550" s="25" t="s">
        <v>19</v>
      </c>
      <c r="I550" s="32" t="s">
        <v>1526</v>
      </c>
      <c r="J550" s="1" t="s">
        <v>2469</v>
      </c>
      <c r="K550" s="1" t="s">
        <v>2472</v>
      </c>
      <c r="L550" s="6" t="s">
        <v>2471</v>
      </c>
      <c r="M550" s="6"/>
      <c r="N550" s="6"/>
      <c r="O550" s="6"/>
      <c r="P550" s="6"/>
      <c r="Q550" s="6"/>
      <c r="R550" s="41">
        <f>ROUND(AA550*$Z$3,1)</f>
        <v>104.6</v>
      </c>
      <c r="S550" s="82">
        <f>ROUND(R550*0.85,1)</f>
        <v>88.9</v>
      </c>
      <c r="T550" s="76" t="s">
        <v>2053</v>
      </c>
      <c r="U550" s="120">
        <f>ROUND(R550*1.15,1)</f>
        <v>120.3</v>
      </c>
      <c r="V550" s="78">
        <v>43101</v>
      </c>
      <c r="W550" s="78">
        <v>401768</v>
      </c>
      <c r="X550" s="128"/>
      <c r="AA550" s="42">
        <v>30</v>
      </c>
      <c r="AB550" s="17"/>
    </row>
    <row r="551" spans="1:28" ht="38.25" hidden="1">
      <c r="A551" s="16" t="s">
        <v>1434</v>
      </c>
      <c r="B551" s="16" t="s">
        <v>1435</v>
      </c>
      <c r="C551" s="19" t="s">
        <v>412</v>
      </c>
      <c r="D551" s="7" t="s">
        <v>1242</v>
      </c>
      <c r="E551" s="17"/>
      <c r="F551" s="1" t="s">
        <v>572</v>
      </c>
      <c r="G551" s="1" t="s">
        <v>2434</v>
      </c>
      <c r="H551" s="25" t="s">
        <v>19</v>
      </c>
      <c r="I551" s="32" t="s">
        <v>1526</v>
      </c>
      <c r="J551" s="1" t="s">
        <v>2469</v>
      </c>
      <c r="K551" s="1" t="s">
        <v>2472</v>
      </c>
      <c r="L551" s="6" t="s">
        <v>2471</v>
      </c>
      <c r="M551" s="6"/>
      <c r="N551" s="6"/>
      <c r="O551" s="6"/>
      <c r="P551" s="6"/>
      <c r="Q551" s="6"/>
      <c r="R551" s="41">
        <f>ROUND(AA551*$Z$3,1)</f>
        <v>191.8</v>
      </c>
      <c r="S551" s="82">
        <f>ROUND(R551*0.85,1)</f>
        <v>163</v>
      </c>
      <c r="T551" s="76" t="s">
        <v>2053</v>
      </c>
      <c r="U551" s="120">
        <f>ROUND(R551*1.15,1)</f>
        <v>220.6</v>
      </c>
      <c r="V551" s="78">
        <v>43101</v>
      </c>
      <c r="W551" s="78">
        <v>401768</v>
      </c>
      <c r="X551" s="128"/>
      <c r="AA551" s="42">
        <v>55</v>
      </c>
      <c r="AB551" s="17"/>
    </row>
    <row r="552" spans="1:28" ht="38.25" hidden="1">
      <c r="A552" s="16" t="s">
        <v>1434</v>
      </c>
      <c r="B552" s="16" t="s">
        <v>1435</v>
      </c>
      <c r="C552" s="19" t="s">
        <v>412</v>
      </c>
      <c r="D552" s="7" t="s">
        <v>1243</v>
      </c>
      <c r="E552" s="17"/>
      <c r="F552" s="1" t="s">
        <v>573</v>
      </c>
      <c r="G552" s="1" t="s">
        <v>2435</v>
      </c>
      <c r="H552" s="1" t="s">
        <v>691</v>
      </c>
      <c r="I552" s="1" t="s">
        <v>1684</v>
      </c>
      <c r="J552" s="1" t="s">
        <v>2469</v>
      </c>
      <c r="K552" s="1" t="s">
        <v>2472</v>
      </c>
      <c r="L552" s="6" t="s">
        <v>2471</v>
      </c>
      <c r="M552" s="6"/>
      <c r="N552" s="6"/>
      <c r="O552" s="6"/>
      <c r="P552" s="6"/>
      <c r="Q552" s="6"/>
      <c r="R552" s="41">
        <f>ROUND(AA552*$Z$3,1)</f>
        <v>338.2</v>
      </c>
      <c r="S552" s="82">
        <f>ROUND(R552*0.85,1)</f>
        <v>287.5</v>
      </c>
      <c r="T552" s="76" t="s">
        <v>2053</v>
      </c>
      <c r="U552" s="120">
        <f>ROUND(R552*1.15,1)</f>
        <v>388.9</v>
      </c>
      <c r="V552" s="78">
        <v>43101</v>
      </c>
      <c r="W552" s="78">
        <v>401768</v>
      </c>
      <c r="X552" s="128"/>
      <c r="AA552" s="42">
        <v>97</v>
      </c>
      <c r="AB552" s="17"/>
    </row>
    <row r="553" spans="1:28" ht="30" hidden="1">
      <c r="A553" s="7" t="s">
        <v>1431</v>
      </c>
      <c r="B553" s="7" t="s">
        <v>1433</v>
      </c>
      <c r="C553" s="18" t="s">
        <v>413</v>
      </c>
      <c r="D553" s="7"/>
      <c r="E553" s="17"/>
      <c r="F553" s="28" t="s">
        <v>747</v>
      </c>
      <c r="G553" s="28" t="s">
        <v>1685</v>
      </c>
      <c r="H553" s="25"/>
      <c r="I553" s="32"/>
      <c r="J553" s="32"/>
      <c r="K553" s="32"/>
      <c r="L553" s="6"/>
      <c r="M553" s="6"/>
      <c r="N553" s="6"/>
      <c r="O553" s="6"/>
      <c r="P553" s="6"/>
      <c r="Q553" s="6"/>
      <c r="R553" s="41"/>
      <c r="S553" s="82"/>
      <c r="T553" s="76"/>
      <c r="U553" s="120"/>
      <c r="V553" s="78">
        <v>43101</v>
      </c>
      <c r="W553" s="78">
        <v>401768</v>
      </c>
      <c r="X553" s="128"/>
      <c r="AA553" s="42"/>
      <c r="AB553" s="17"/>
    </row>
    <row r="554" spans="1:28" ht="25.5" hidden="1">
      <c r="A554" s="16" t="s">
        <v>1434</v>
      </c>
      <c r="B554" s="16" t="s">
        <v>1435</v>
      </c>
      <c r="C554" s="19" t="s">
        <v>413</v>
      </c>
      <c r="D554" s="7" t="s">
        <v>1244</v>
      </c>
      <c r="E554" s="17"/>
      <c r="F554" s="1" t="s">
        <v>574</v>
      </c>
      <c r="G554" s="1" t="s">
        <v>1943</v>
      </c>
      <c r="H554" s="25" t="s">
        <v>19</v>
      </c>
      <c r="I554" s="32" t="s">
        <v>1526</v>
      </c>
      <c r="J554" s="122" t="s">
        <v>2469</v>
      </c>
      <c r="K554" s="122" t="s">
        <v>2472</v>
      </c>
      <c r="L554" s="6" t="s">
        <v>2471</v>
      </c>
      <c r="M554" s="6">
        <v>1</v>
      </c>
      <c r="N554" s="6" t="s">
        <v>2439</v>
      </c>
      <c r="O554" s="5" t="s">
        <v>2478</v>
      </c>
      <c r="P554" s="73" t="s">
        <v>2485</v>
      </c>
      <c r="Q554" s="73"/>
      <c r="R554" s="41">
        <f>ROUND(AA554*$Z$3,1)</f>
        <v>732.2</v>
      </c>
      <c r="S554" s="82">
        <f>ROUND(R554*0.85,1)</f>
        <v>622.4</v>
      </c>
      <c r="T554" s="76" t="s">
        <v>2053</v>
      </c>
      <c r="U554" s="120">
        <f>ROUND(R554*1.15,1)</f>
        <v>842</v>
      </c>
      <c r="V554" s="78">
        <v>43101</v>
      </c>
      <c r="W554" s="78">
        <v>401768</v>
      </c>
      <c r="X554" s="128"/>
      <c r="AA554" s="42">
        <v>210</v>
      </c>
      <c r="AB554" s="17"/>
    </row>
    <row r="555" spans="1:28" ht="38.25" hidden="1">
      <c r="A555" s="16" t="s">
        <v>1434</v>
      </c>
      <c r="B555" s="16" t="s">
        <v>1435</v>
      </c>
      <c r="C555" s="19" t="s">
        <v>413</v>
      </c>
      <c r="D555" s="7" t="s">
        <v>1245</v>
      </c>
      <c r="E555" s="17"/>
      <c r="F555" s="26" t="s">
        <v>2062</v>
      </c>
      <c r="G555" s="26" t="s">
        <v>2346</v>
      </c>
      <c r="H555" s="1" t="s">
        <v>692</v>
      </c>
      <c r="I555" s="1" t="s">
        <v>2347</v>
      </c>
      <c r="J555" s="1" t="s">
        <v>2469</v>
      </c>
      <c r="K555" s="1" t="s">
        <v>2472</v>
      </c>
      <c r="L555" s="6" t="s">
        <v>2471</v>
      </c>
      <c r="M555" s="6"/>
      <c r="N555" s="6"/>
      <c r="O555" s="6"/>
      <c r="P555" s="6"/>
      <c r="Q555" s="6"/>
      <c r="R555" s="41">
        <f>ROUND(AA555*$Z$3,1)</f>
        <v>237.1</v>
      </c>
      <c r="S555" s="82">
        <f>ROUND(R555*0.85,1)</f>
        <v>201.5</v>
      </c>
      <c r="T555" s="76" t="s">
        <v>2053</v>
      </c>
      <c r="U555" s="120">
        <f>ROUND(R555*1.15,1)</f>
        <v>272.7</v>
      </c>
      <c r="V555" s="78">
        <v>43101</v>
      </c>
      <c r="W555" s="78">
        <v>401768</v>
      </c>
      <c r="X555" s="128"/>
      <c r="AA555" s="42">
        <v>68</v>
      </c>
      <c r="AB555" s="17"/>
    </row>
    <row r="556" spans="1:28" ht="51" hidden="1">
      <c r="A556" s="16" t="s">
        <v>1434</v>
      </c>
      <c r="B556" s="16" t="s">
        <v>1435</v>
      </c>
      <c r="C556" s="19" t="s">
        <v>413</v>
      </c>
      <c r="D556" s="7" t="s">
        <v>1246</v>
      </c>
      <c r="E556" s="17"/>
      <c r="F556" s="25" t="s">
        <v>297</v>
      </c>
      <c r="G556" s="32" t="s">
        <v>1694</v>
      </c>
      <c r="H556" s="1" t="s">
        <v>2004</v>
      </c>
      <c r="I556" s="1" t="s">
        <v>1695</v>
      </c>
      <c r="J556" s="122" t="s">
        <v>2469</v>
      </c>
      <c r="K556" s="122" t="s">
        <v>2472</v>
      </c>
      <c r="L556" s="6" t="s">
        <v>2471</v>
      </c>
      <c r="M556" s="6">
        <v>1</v>
      </c>
      <c r="N556" s="6" t="s">
        <v>2439</v>
      </c>
      <c r="O556" s="5" t="s">
        <v>2478</v>
      </c>
      <c r="P556" s="73" t="s">
        <v>2485</v>
      </c>
      <c r="Q556" s="73"/>
      <c r="R556" s="41">
        <f>ROUND(AA556*$Z$3,1)</f>
        <v>467.2</v>
      </c>
      <c r="S556" s="82">
        <f>ROUND(R556*0.85,1)</f>
        <v>397.1</v>
      </c>
      <c r="T556" s="76" t="s">
        <v>2053</v>
      </c>
      <c r="U556" s="120">
        <f>ROUND(R556*1.15,1)</f>
        <v>537.29999999999995</v>
      </c>
      <c r="V556" s="78">
        <v>43101</v>
      </c>
      <c r="W556" s="78">
        <v>401768</v>
      </c>
      <c r="X556" s="128"/>
      <c r="AA556" s="42">
        <v>134</v>
      </c>
      <c r="AB556" s="17"/>
    </row>
    <row r="557" spans="1:28" ht="30" hidden="1">
      <c r="A557" s="7" t="s">
        <v>1431</v>
      </c>
      <c r="B557" s="7" t="s">
        <v>1433</v>
      </c>
      <c r="C557" s="18" t="s">
        <v>414</v>
      </c>
      <c r="D557" s="7"/>
      <c r="E557" s="17"/>
      <c r="F557" s="28" t="s">
        <v>236</v>
      </c>
      <c r="G557" s="28" t="s">
        <v>1686</v>
      </c>
      <c r="H557" s="25"/>
      <c r="I557" s="32"/>
      <c r="J557" s="32"/>
      <c r="K557" s="32"/>
      <c r="L557" s="6"/>
      <c r="M557" s="65"/>
      <c r="N557" s="65"/>
      <c r="O557" s="65"/>
      <c r="P557" s="65"/>
      <c r="Q557" s="65"/>
      <c r="R557" s="41"/>
      <c r="S557" s="82"/>
      <c r="T557" s="76"/>
      <c r="U557" s="120"/>
      <c r="V557" s="78">
        <v>43101</v>
      </c>
      <c r="W557" s="78">
        <v>401768</v>
      </c>
      <c r="X557" s="128"/>
      <c r="AA557" s="42"/>
      <c r="AB557" s="17"/>
    </row>
    <row r="558" spans="1:28" ht="30" hidden="1">
      <c r="A558" s="20" t="s">
        <v>1431</v>
      </c>
      <c r="B558" s="20" t="s">
        <v>1435</v>
      </c>
      <c r="C558" s="18" t="s">
        <v>415</v>
      </c>
      <c r="D558" s="7"/>
      <c r="E558" s="17"/>
      <c r="F558" s="28" t="s">
        <v>237</v>
      </c>
      <c r="G558" s="28" t="s">
        <v>1687</v>
      </c>
      <c r="H558" s="25"/>
      <c r="I558" s="32"/>
      <c r="J558" s="32"/>
      <c r="K558" s="32"/>
      <c r="L558" s="6"/>
      <c r="M558" s="65"/>
      <c r="N558" s="65"/>
      <c r="O558" s="65"/>
      <c r="P558" s="65"/>
      <c r="Q558" s="65"/>
      <c r="R558" s="41"/>
      <c r="S558" s="82"/>
      <c r="T558" s="76"/>
      <c r="U558" s="120"/>
      <c r="V558" s="78">
        <v>43101</v>
      </c>
      <c r="W558" s="78">
        <v>401768</v>
      </c>
      <c r="X558" s="128"/>
      <c r="AA558" s="42"/>
      <c r="AB558" s="17"/>
    </row>
    <row r="559" spans="1:28" ht="25.5" hidden="1">
      <c r="A559" s="16" t="s">
        <v>1434</v>
      </c>
      <c r="B559" s="16" t="s">
        <v>1636</v>
      </c>
      <c r="C559" s="19" t="s">
        <v>414</v>
      </c>
      <c r="D559" s="7" t="s">
        <v>1247</v>
      </c>
      <c r="E559" s="17"/>
      <c r="F559" s="1" t="s">
        <v>575</v>
      </c>
      <c r="G559" s="1" t="s">
        <v>1692</v>
      </c>
      <c r="H559" s="1" t="s">
        <v>693</v>
      </c>
      <c r="I559" s="1" t="s">
        <v>1689</v>
      </c>
      <c r="J559" s="1" t="s">
        <v>2469</v>
      </c>
      <c r="K559" s="1" t="s">
        <v>2472</v>
      </c>
      <c r="L559" s="6" t="s">
        <v>2471</v>
      </c>
      <c r="M559" s="6"/>
      <c r="N559" s="6"/>
      <c r="O559" s="6"/>
      <c r="P559" s="6"/>
      <c r="Q559" s="6"/>
      <c r="R559" s="41">
        <f t="shared" ref="R559:R567" si="90">ROUND(AA559*$Z$3,1)</f>
        <v>219.7</v>
      </c>
      <c r="S559" s="82">
        <f t="shared" ref="S559:S567" si="91">ROUND(R559*0.85,1)</f>
        <v>186.7</v>
      </c>
      <c r="T559" s="76" t="s">
        <v>2053</v>
      </c>
      <c r="U559" s="120">
        <f t="shared" ref="U559:U567" si="92">ROUND(R559*1.15,1)</f>
        <v>252.7</v>
      </c>
      <c r="V559" s="78">
        <v>43101</v>
      </c>
      <c r="W559" s="78">
        <v>401768</v>
      </c>
      <c r="X559" s="128"/>
      <c r="AA559" s="42">
        <v>63</v>
      </c>
      <c r="AB559" s="17"/>
    </row>
    <row r="560" spans="1:28" ht="38.25" hidden="1">
      <c r="A560" s="16" t="s">
        <v>1434</v>
      </c>
      <c r="B560" s="16" t="s">
        <v>1636</v>
      </c>
      <c r="C560" s="19" t="s">
        <v>414</v>
      </c>
      <c r="D560" s="7" t="s">
        <v>1248</v>
      </c>
      <c r="E560" s="17"/>
      <c r="F560" s="25" t="s">
        <v>238</v>
      </c>
      <c r="G560" s="32" t="s">
        <v>1693</v>
      </c>
      <c r="H560" s="1" t="s">
        <v>694</v>
      </c>
      <c r="I560" s="1" t="s">
        <v>1690</v>
      </c>
      <c r="J560" s="1" t="s">
        <v>2469</v>
      </c>
      <c r="K560" s="1" t="s">
        <v>2472</v>
      </c>
      <c r="L560" s="6" t="s">
        <v>2471</v>
      </c>
      <c r="M560" s="6"/>
      <c r="N560" s="6"/>
      <c r="O560" s="6"/>
      <c r="P560" s="6"/>
      <c r="Q560" s="6"/>
      <c r="R560" s="41">
        <f t="shared" si="90"/>
        <v>83.7</v>
      </c>
      <c r="S560" s="82">
        <f t="shared" si="91"/>
        <v>71.099999999999994</v>
      </c>
      <c r="T560" s="76" t="s">
        <v>2053</v>
      </c>
      <c r="U560" s="120">
        <f t="shared" si="92"/>
        <v>96.3</v>
      </c>
      <c r="V560" s="78">
        <v>43101</v>
      </c>
      <c r="W560" s="78">
        <v>401768</v>
      </c>
      <c r="X560" s="128"/>
      <c r="AA560" s="42">
        <v>24</v>
      </c>
      <c r="AB560" s="17"/>
    </row>
    <row r="561" spans="1:28" ht="38.25" hidden="1">
      <c r="A561" s="16" t="s">
        <v>1434</v>
      </c>
      <c r="B561" s="16" t="s">
        <v>1636</v>
      </c>
      <c r="C561" s="19" t="s">
        <v>414</v>
      </c>
      <c r="D561" s="7" t="s">
        <v>1249</v>
      </c>
      <c r="E561" s="17"/>
      <c r="F561" s="25" t="s">
        <v>576</v>
      </c>
      <c r="G561" s="32" t="s">
        <v>2348</v>
      </c>
      <c r="H561" s="1"/>
      <c r="I561" s="1"/>
      <c r="J561" s="1" t="s">
        <v>2469</v>
      </c>
      <c r="K561" s="1" t="s">
        <v>2472</v>
      </c>
      <c r="L561" s="6" t="s">
        <v>2471</v>
      </c>
      <c r="M561" s="65"/>
      <c r="N561" s="65"/>
      <c r="O561" s="65"/>
      <c r="P561" s="65"/>
      <c r="Q561" s="65"/>
      <c r="R561" s="41">
        <f t="shared" si="90"/>
        <v>132.5</v>
      </c>
      <c r="S561" s="82">
        <f t="shared" si="91"/>
        <v>112.6</v>
      </c>
      <c r="T561" s="76" t="s">
        <v>2053</v>
      </c>
      <c r="U561" s="120">
        <f t="shared" si="92"/>
        <v>152.4</v>
      </c>
      <c r="V561" s="78">
        <v>43101</v>
      </c>
      <c r="W561" s="78">
        <v>401768</v>
      </c>
      <c r="X561" s="128"/>
      <c r="AA561" s="42">
        <v>38</v>
      </c>
      <c r="AB561" s="17"/>
    </row>
    <row r="562" spans="1:28" ht="25.5" hidden="1">
      <c r="A562" s="16" t="s">
        <v>1434</v>
      </c>
      <c r="B562" s="16" t="s">
        <v>1636</v>
      </c>
      <c r="C562" s="19" t="s">
        <v>414</v>
      </c>
      <c r="D562" s="7" t="s">
        <v>1250</v>
      </c>
      <c r="E562" s="17"/>
      <c r="F562" s="25" t="s">
        <v>239</v>
      </c>
      <c r="G562" s="32" t="s">
        <v>1691</v>
      </c>
      <c r="H562" s="25" t="s">
        <v>19</v>
      </c>
      <c r="I562" s="32" t="s">
        <v>1526</v>
      </c>
      <c r="J562" s="1" t="s">
        <v>2469</v>
      </c>
      <c r="K562" s="1" t="s">
        <v>2472</v>
      </c>
      <c r="L562" s="6" t="s">
        <v>2471</v>
      </c>
      <c r="M562" s="65"/>
      <c r="N562" s="65"/>
      <c r="O562" s="65"/>
      <c r="P562" s="65"/>
      <c r="Q562" s="65"/>
      <c r="R562" s="41">
        <f t="shared" si="90"/>
        <v>69.7</v>
      </c>
      <c r="S562" s="82">
        <f t="shared" si="91"/>
        <v>59.2</v>
      </c>
      <c r="T562" s="76" t="s">
        <v>2053</v>
      </c>
      <c r="U562" s="120">
        <f t="shared" si="92"/>
        <v>80.2</v>
      </c>
      <c r="V562" s="78">
        <v>43101</v>
      </c>
      <c r="W562" s="78">
        <v>401768</v>
      </c>
      <c r="X562" s="128"/>
      <c r="AA562" s="42">
        <v>20</v>
      </c>
      <c r="AB562" s="17"/>
    </row>
    <row r="563" spans="1:28" ht="38.25" hidden="1">
      <c r="A563" s="16" t="s">
        <v>1434</v>
      </c>
      <c r="B563" s="16" t="s">
        <v>1636</v>
      </c>
      <c r="C563" s="19" t="s">
        <v>414</v>
      </c>
      <c r="D563" s="7" t="s">
        <v>1251</v>
      </c>
      <c r="E563" s="17"/>
      <c r="F563" s="25" t="s">
        <v>240</v>
      </c>
      <c r="G563" s="32" t="s">
        <v>1916</v>
      </c>
      <c r="H563" s="25" t="s">
        <v>19</v>
      </c>
      <c r="I563" s="32" t="s">
        <v>1526</v>
      </c>
      <c r="J563" s="122" t="s">
        <v>2469</v>
      </c>
      <c r="K563" s="122" t="s">
        <v>2472</v>
      </c>
      <c r="L563" s="6" t="s">
        <v>2471</v>
      </c>
      <c r="M563" s="65">
        <v>1</v>
      </c>
      <c r="N563" s="65" t="s">
        <v>2439</v>
      </c>
      <c r="O563" s="5" t="s">
        <v>2478</v>
      </c>
      <c r="P563" s="73" t="s">
        <v>2485</v>
      </c>
      <c r="Q563" s="73"/>
      <c r="R563" s="41">
        <f t="shared" si="90"/>
        <v>153.4</v>
      </c>
      <c r="S563" s="82">
        <f t="shared" si="91"/>
        <v>130.4</v>
      </c>
      <c r="T563" s="76" t="s">
        <v>2053</v>
      </c>
      <c r="U563" s="120">
        <f t="shared" si="92"/>
        <v>176.4</v>
      </c>
      <c r="V563" s="78">
        <v>43101</v>
      </c>
      <c r="W563" s="78">
        <v>401768</v>
      </c>
      <c r="X563" s="128"/>
      <c r="AA563" s="42">
        <v>44</v>
      </c>
      <c r="AB563" s="17"/>
    </row>
    <row r="564" spans="1:28" ht="38.25" hidden="1">
      <c r="A564" s="16" t="s">
        <v>1434</v>
      </c>
      <c r="B564" s="16" t="s">
        <v>1636</v>
      </c>
      <c r="C564" s="19" t="s">
        <v>414</v>
      </c>
      <c r="D564" s="7" t="s">
        <v>1252</v>
      </c>
      <c r="E564" s="17"/>
      <c r="F564" s="38" t="s">
        <v>314</v>
      </c>
      <c r="G564" s="38" t="s">
        <v>2349</v>
      </c>
      <c r="H564" s="25" t="s">
        <v>19</v>
      </c>
      <c r="I564" s="32" t="s">
        <v>1526</v>
      </c>
      <c r="J564" s="1" t="s">
        <v>2469</v>
      </c>
      <c r="K564" s="1" t="s">
        <v>2472</v>
      </c>
      <c r="L564" s="6" t="s">
        <v>2471</v>
      </c>
      <c r="M564" s="65"/>
      <c r="N564" s="65"/>
      <c r="O564" s="65"/>
      <c r="P564" s="65"/>
      <c r="Q564" s="65"/>
      <c r="R564" s="41">
        <f t="shared" si="90"/>
        <v>41.8</v>
      </c>
      <c r="S564" s="82">
        <f t="shared" si="91"/>
        <v>35.5</v>
      </c>
      <c r="T564" s="76" t="s">
        <v>2053</v>
      </c>
      <c r="U564" s="120">
        <f t="shared" si="92"/>
        <v>48.1</v>
      </c>
      <c r="V564" s="78">
        <v>43101</v>
      </c>
      <c r="W564" s="78">
        <v>401768</v>
      </c>
      <c r="X564" s="128"/>
      <c r="AA564" s="42">
        <v>12</v>
      </c>
      <c r="AB564" s="17"/>
    </row>
    <row r="565" spans="1:28" ht="38.25" hidden="1">
      <c r="A565" s="16" t="s">
        <v>1434</v>
      </c>
      <c r="B565" s="16" t="s">
        <v>1636</v>
      </c>
      <c r="C565" s="19" t="s">
        <v>414</v>
      </c>
      <c r="D565" s="7" t="s">
        <v>1253</v>
      </c>
      <c r="E565" s="17"/>
      <c r="F565" s="25" t="s">
        <v>577</v>
      </c>
      <c r="G565" s="32" t="s">
        <v>2350</v>
      </c>
      <c r="H565" s="1" t="s">
        <v>2005</v>
      </c>
      <c r="I565" s="74" t="s">
        <v>2627</v>
      </c>
      <c r="J565" s="122" t="s">
        <v>2469</v>
      </c>
      <c r="K565" s="122" t="s">
        <v>2472</v>
      </c>
      <c r="L565" s="6" t="s">
        <v>2471</v>
      </c>
      <c r="M565" s="65">
        <v>1</v>
      </c>
      <c r="N565" s="65" t="s">
        <v>2439</v>
      </c>
      <c r="O565" s="5" t="s">
        <v>2478</v>
      </c>
      <c r="P565" s="73" t="s">
        <v>2485</v>
      </c>
      <c r="Q565" s="73"/>
      <c r="R565" s="41">
        <f t="shared" si="90"/>
        <v>278.89999999999998</v>
      </c>
      <c r="S565" s="82">
        <f t="shared" si="91"/>
        <v>237.1</v>
      </c>
      <c r="T565" s="76" t="s">
        <v>2053</v>
      </c>
      <c r="U565" s="120">
        <f t="shared" si="92"/>
        <v>320.7</v>
      </c>
      <c r="V565" s="78">
        <v>43101</v>
      </c>
      <c r="W565" s="78">
        <v>401768</v>
      </c>
      <c r="X565" s="128"/>
      <c r="AA565" s="42">
        <v>80</v>
      </c>
      <c r="AB565" s="17"/>
    </row>
    <row r="566" spans="1:28" ht="38.25" hidden="1">
      <c r="A566" s="16" t="s">
        <v>1434</v>
      </c>
      <c r="B566" s="16" t="s">
        <v>1636</v>
      </c>
      <c r="C566" s="19" t="s">
        <v>414</v>
      </c>
      <c r="D566" s="7" t="s">
        <v>1254</v>
      </c>
      <c r="E566" s="17"/>
      <c r="F566" s="39" t="s">
        <v>1391</v>
      </c>
      <c r="G566" s="37" t="s">
        <v>2351</v>
      </c>
      <c r="H566" s="1"/>
      <c r="I566" s="1"/>
      <c r="J566" s="1" t="s">
        <v>2469</v>
      </c>
      <c r="K566" s="1" t="s">
        <v>2472</v>
      </c>
      <c r="L566" s="6" t="s">
        <v>2471</v>
      </c>
      <c r="M566" s="65"/>
      <c r="N566" s="65"/>
      <c r="O566" s="65"/>
      <c r="P566" s="65"/>
      <c r="Q566" s="65"/>
      <c r="R566" s="41">
        <f t="shared" si="90"/>
        <v>62.8</v>
      </c>
      <c r="S566" s="82">
        <f t="shared" si="91"/>
        <v>53.4</v>
      </c>
      <c r="T566" s="76" t="s">
        <v>2053</v>
      </c>
      <c r="U566" s="120">
        <f t="shared" si="92"/>
        <v>72.2</v>
      </c>
      <c r="V566" s="78">
        <v>43101</v>
      </c>
      <c r="W566" s="78">
        <v>401768</v>
      </c>
      <c r="X566" s="128"/>
      <c r="AA566" s="42">
        <v>18</v>
      </c>
      <c r="AB566" s="17"/>
    </row>
    <row r="567" spans="1:28" ht="99" hidden="1" customHeight="1">
      <c r="A567" s="16" t="s">
        <v>1434</v>
      </c>
      <c r="B567" s="16" t="s">
        <v>1636</v>
      </c>
      <c r="C567" s="19" t="s">
        <v>414</v>
      </c>
      <c r="D567" s="7" t="s">
        <v>1255</v>
      </c>
      <c r="E567" s="17"/>
      <c r="F567" s="25" t="s">
        <v>241</v>
      </c>
      <c r="G567" s="32" t="s">
        <v>2352</v>
      </c>
      <c r="H567" s="1" t="s">
        <v>2560</v>
      </c>
      <c r="I567" s="74" t="s">
        <v>2672</v>
      </c>
      <c r="J567" s="122" t="s">
        <v>2469</v>
      </c>
      <c r="K567" s="122" t="s">
        <v>2472</v>
      </c>
      <c r="L567" s="6" t="s">
        <v>2471</v>
      </c>
      <c r="M567" s="65">
        <v>2</v>
      </c>
      <c r="N567" s="65" t="s">
        <v>2439</v>
      </c>
      <c r="O567" s="5" t="s">
        <v>2478</v>
      </c>
      <c r="P567" s="73" t="s">
        <v>2485</v>
      </c>
      <c r="Q567" s="73"/>
      <c r="R567" s="41">
        <f t="shared" si="90"/>
        <v>111.6</v>
      </c>
      <c r="S567" s="82">
        <f t="shared" si="91"/>
        <v>94.9</v>
      </c>
      <c r="T567" s="76" t="s">
        <v>2053</v>
      </c>
      <c r="U567" s="120">
        <f t="shared" si="92"/>
        <v>128.30000000000001</v>
      </c>
      <c r="V567" s="78">
        <v>43101</v>
      </c>
      <c r="W567" s="78">
        <v>401768</v>
      </c>
      <c r="X567" s="128"/>
      <c r="AA567" s="42">
        <v>32</v>
      </c>
      <c r="AB567" s="17"/>
    </row>
    <row r="568" spans="1:28" ht="63.75" hidden="1">
      <c r="A568" s="20" t="s">
        <v>1431</v>
      </c>
      <c r="B568" s="20" t="s">
        <v>1435</v>
      </c>
      <c r="C568" s="18" t="s">
        <v>416</v>
      </c>
      <c r="D568" s="7"/>
      <c r="E568" s="17"/>
      <c r="F568" s="28" t="s">
        <v>242</v>
      </c>
      <c r="G568" s="28" t="s">
        <v>1688</v>
      </c>
      <c r="H568" s="1" t="s">
        <v>695</v>
      </c>
      <c r="I568" s="1" t="s">
        <v>2353</v>
      </c>
      <c r="J568" s="1"/>
      <c r="K568" s="1"/>
      <c r="L568" s="6"/>
      <c r="M568" s="65"/>
      <c r="N568" s="65"/>
      <c r="O568" s="65"/>
      <c r="P568" s="65"/>
      <c r="Q568" s="65"/>
      <c r="R568" s="41"/>
      <c r="S568" s="82"/>
      <c r="T568" s="76"/>
      <c r="U568" s="120"/>
      <c r="V568" s="78">
        <v>43101</v>
      </c>
      <c r="W568" s="78">
        <v>401768</v>
      </c>
      <c r="X568" s="128"/>
      <c r="AA568" s="42"/>
      <c r="AB568" s="17"/>
    </row>
    <row r="569" spans="1:28" ht="25.5" hidden="1">
      <c r="A569" s="16" t="s">
        <v>1434</v>
      </c>
      <c r="B569" s="16" t="s">
        <v>1636</v>
      </c>
      <c r="C569" s="19" t="s">
        <v>414</v>
      </c>
      <c r="D569" s="7" t="s">
        <v>1256</v>
      </c>
      <c r="E569" s="17"/>
      <c r="F569" s="25" t="s">
        <v>243</v>
      </c>
      <c r="G569" s="32" t="s">
        <v>1696</v>
      </c>
      <c r="H569" s="25" t="s">
        <v>19</v>
      </c>
      <c r="I569" s="32" t="s">
        <v>1526</v>
      </c>
      <c r="J569" s="1" t="s">
        <v>2469</v>
      </c>
      <c r="K569" s="1" t="s">
        <v>2472</v>
      </c>
      <c r="L569" s="6" t="s">
        <v>2471</v>
      </c>
      <c r="M569" s="6"/>
      <c r="N569" s="6"/>
      <c r="O569" s="6"/>
      <c r="P569" s="6"/>
      <c r="Q569" s="6"/>
      <c r="R569" s="41">
        <f>ROUND(AA569*$Z$3,1)</f>
        <v>460.2</v>
      </c>
      <c r="S569" s="82">
        <f>ROUND(R569*0.85,1)</f>
        <v>391.2</v>
      </c>
      <c r="T569" s="76" t="s">
        <v>2053</v>
      </c>
      <c r="U569" s="120">
        <f>ROUND(R569*1.15,1)</f>
        <v>529.20000000000005</v>
      </c>
      <c r="V569" s="78">
        <v>43101</v>
      </c>
      <c r="W569" s="78">
        <v>401768</v>
      </c>
      <c r="X569" s="128"/>
      <c r="AA569" s="42">
        <v>132</v>
      </c>
      <c r="AB569" s="17"/>
    </row>
    <row r="570" spans="1:28" ht="25.5" hidden="1">
      <c r="A570" s="16" t="s">
        <v>1434</v>
      </c>
      <c r="B570" s="16" t="s">
        <v>1636</v>
      </c>
      <c r="C570" s="19" t="s">
        <v>414</v>
      </c>
      <c r="D570" s="7" t="s">
        <v>1257</v>
      </c>
      <c r="E570" s="17"/>
      <c r="F570" s="25" t="s">
        <v>244</v>
      </c>
      <c r="G570" s="32" t="s">
        <v>1697</v>
      </c>
      <c r="H570" s="25" t="s">
        <v>19</v>
      </c>
      <c r="I570" s="32" t="s">
        <v>1526</v>
      </c>
      <c r="J570" s="122" t="s">
        <v>2469</v>
      </c>
      <c r="K570" s="122" t="s">
        <v>2472</v>
      </c>
      <c r="L570" s="6" t="s">
        <v>2471</v>
      </c>
      <c r="M570" s="36">
        <v>1</v>
      </c>
      <c r="N570" s="36" t="s">
        <v>2440</v>
      </c>
      <c r="O570" s="36" t="s">
        <v>2479</v>
      </c>
      <c r="P570" s="36" t="s">
        <v>2738</v>
      </c>
      <c r="Q570" s="36"/>
      <c r="R570" s="41">
        <f>ROUND(AA570*$Z$3,1)</f>
        <v>530</v>
      </c>
      <c r="S570" s="82">
        <f>ROUND(R570*0.85,1)</f>
        <v>450.5</v>
      </c>
      <c r="T570" s="76" t="s">
        <v>2053</v>
      </c>
      <c r="U570" s="120">
        <f>ROUND(R570*1.15,1)</f>
        <v>609.5</v>
      </c>
      <c r="V570" s="78">
        <v>43101</v>
      </c>
      <c r="W570" s="78">
        <v>401768</v>
      </c>
      <c r="X570" s="128"/>
      <c r="AA570" s="42">
        <v>152</v>
      </c>
      <c r="AB570" s="17"/>
    </row>
    <row r="571" spans="1:28" ht="38.25" hidden="1">
      <c r="A571" s="16" t="s">
        <v>1434</v>
      </c>
      <c r="B571" s="16" t="s">
        <v>1636</v>
      </c>
      <c r="C571" s="19" t="s">
        <v>414</v>
      </c>
      <c r="D571" s="7" t="s">
        <v>1258</v>
      </c>
      <c r="E571" s="17"/>
      <c r="F571" s="38" t="s">
        <v>1409</v>
      </c>
      <c r="G571" s="38" t="s">
        <v>2354</v>
      </c>
      <c r="H571" s="25" t="s">
        <v>19</v>
      </c>
      <c r="I571" s="32" t="s">
        <v>1526</v>
      </c>
      <c r="J571" s="1" t="s">
        <v>2469</v>
      </c>
      <c r="K571" s="1" t="s">
        <v>2472</v>
      </c>
      <c r="L571" s="6" t="s">
        <v>2471</v>
      </c>
      <c r="M571" s="9"/>
      <c r="N571" s="9"/>
      <c r="O571" s="9"/>
      <c r="P571" s="9"/>
      <c r="Q571" s="9"/>
      <c r="R571" s="41">
        <f>ROUND(AA571*$Z$3,1)</f>
        <v>80.2</v>
      </c>
      <c r="S571" s="82">
        <f>ROUND(R571*0.85,1)</f>
        <v>68.2</v>
      </c>
      <c r="T571" s="76" t="s">
        <v>2053</v>
      </c>
      <c r="U571" s="120">
        <f>ROUND(R571*1.15,1)</f>
        <v>92.2</v>
      </c>
      <c r="V571" s="78">
        <v>43101</v>
      </c>
      <c r="W571" s="78">
        <v>401768</v>
      </c>
      <c r="X571" s="128"/>
      <c r="AA571" s="42">
        <v>23</v>
      </c>
      <c r="AB571" s="17"/>
    </row>
    <row r="572" spans="1:28" ht="38.25" hidden="1">
      <c r="A572" s="16" t="s">
        <v>1434</v>
      </c>
      <c r="B572" s="16" t="s">
        <v>1636</v>
      </c>
      <c r="C572" s="19" t="s">
        <v>414</v>
      </c>
      <c r="D572" s="7" t="s">
        <v>1259</v>
      </c>
      <c r="E572" s="17"/>
      <c r="F572" s="38" t="s">
        <v>1410</v>
      </c>
      <c r="G572" s="38" t="s">
        <v>2355</v>
      </c>
      <c r="H572" s="25" t="s">
        <v>19</v>
      </c>
      <c r="I572" s="32" t="s">
        <v>1526</v>
      </c>
      <c r="J572" s="1" t="s">
        <v>2469</v>
      </c>
      <c r="K572" s="1" t="s">
        <v>2472</v>
      </c>
      <c r="L572" s="6" t="s">
        <v>2471</v>
      </c>
      <c r="M572" s="9"/>
      <c r="N572" s="9"/>
      <c r="O572" s="9"/>
      <c r="P572" s="9"/>
      <c r="Q572" s="9"/>
      <c r="R572" s="41">
        <f>ROUND(AA572*$Z$3,1)</f>
        <v>41.8</v>
      </c>
      <c r="S572" s="82">
        <f>ROUND(R572*0.85,1)</f>
        <v>35.5</v>
      </c>
      <c r="T572" s="76" t="s">
        <v>2053</v>
      </c>
      <c r="U572" s="120">
        <f>ROUND(R572*1.15,1)</f>
        <v>48.1</v>
      </c>
      <c r="V572" s="78">
        <v>43101</v>
      </c>
      <c r="W572" s="78">
        <v>401768</v>
      </c>
      <c r="X572" s="128"/>
      <c r="AA572" s="42">
        <v>12</v>
      </c>
      <c r="AB572" s="17"/>
    </row>
    <row r="573" spans="1:28" ht="30" hidden="1">
      <c r="A573" s="20" t="s">
        <v>1431</v>
      </c>
      <c r="B573" s="20" t="s">
        <v>1433</v>
      </c>
      <c r="C573" s="18" t="s">
        <v>417</v>
      </c>
      <c r="D573" s="7"/>
      <c r="E573" s="17"/>
      <c r="F573" s="28" t="s">
        <v>245</v>
      </c>
      <c r="G573" s="28" t="s">
        <v>1698</v>
      </c>
      <c r="H573" s="25"/>
      <c r="I573" s="32"/>
      <c r="J573" s="32"/>
      <c r="K573" s="32"/>
      <c r="L573" s="6"/>
      <c r="M573" s="6"/>
      <c r="N573" s="6"/>
      <c r="O573" s="6"/>
      <c r="P573" s="6"/>
      <c r="Q573" s="6"/>
      <c r="R573" s="41"/>
      <c r="S573" s="82"/>
      <c r="T573" s="76"/>
      <c r="U573" s="120"/>
      <c r="V573" s="78">
        <v>43101</v>
      </c>
      <c r="W573" s="78">
        <v>401768</v>
      </c>
      <c r="X573" s="128"/>
      <c r="AA573" s="42"/>
      <c r="AB573" s="17"/>
    </row>
    <row r="574" spans="1:28" ht="25.5" hidden="1">
      <c r="A574" s="16" t="s">
        <v>1434</v>
      </c>
      <c r="B574" s="16" t="s">
        <v>1435</v>
      </c>
      <c r="C574" s="19" t="s">
        <v>417</v>
      </c>
      <c r="D574" s="7" t="s">
        <v>1260</v>
      </c>
      <c r="E574" s="17"/>
      <c r="F574" s="1" t="s">
        <v>652</v>
      </c>
      <c r="G574" s="1" t="s">
        <v>1700</v>
      </c>
      <c r="H574" s="25" t="s">
        <v>19</v>
      </c>
      <c r="I574" s="32" t="s">
        <v>1526</v>
      </c>
      <c r="J574" s="1" t="s">
        <v>2469</v>
      </c>
      <c r="K574" s="1" t="s">
        <v>2472</v>
      </c>
      <c r="L574" s="6" t="s">
        <v>2471</v>
      </c>
      <c r="M574" s="6"/>
      <c r="N574" s="6"/>
      <c r="O574" s="6"/>
      <c r="P574" s="6"/>
      <c r="Q574" s="6"/>
      <c r="R574" s="41">
        <f>ROUND(AA574*$Z$3,1)</f>
        <v>463.7</v>
      </c>
      <c r="S574" s="82">
        <f>ROUND(R574*0.85,1)</f>
        <v>394.1</v>
      </c>
      <c r="T574" s="76" t="s">
        <v>2053</v>
      </c>
      <c r="U574" s="120">
        <f>ROUND(R574*1.15,1)</f>
        <v>533.29999999999995</v>
      </c>
      <c r="V574" s="78">
        <v>43101</v>
      </c>
      <c r="W574" s="78">
        <v>401768</v>
      </c>
      <c r="X574" s="128"/>
      <c r="AA574" s="42">
        <v>133</v>
      </c>
      <c r="AB574" s="17"/>
    </row>
    <row r="575" spans="1:28" ht="25.5" hidden="1">
      <c r="A575" s="16" t="s">
        <v>1434</v>
      </c>
      <c r="B575" s="16" t="s">
        <v>1435</v>
      </c>
      <c r="C575" s="19" t="s">
        <v>417</v>
      </c>
      <c r="D575" s="7" t="s">
        <v>1261</v>
      </c>
      <c r="E575" s="17"/>
      <c r="F575" s="1" t="s">
        <v>653</v>
      </c>
      <c r="G575" s="1" t="s">
        <v>1699</v>
      </c>
      <c r="H575" s="25" t="s">
        <v>19</v>
      </c>
      <c r="I575" s="32" t="s">
        <v>1526</v>
      </c>
      <c r="J575" s="1" t="s">
        <v>2469</v>
      </c>
      <c r="K575" s="1" t="s">
        <v>2472</v>
      </c>
      <c r="L575" s="6" t="s">
        <v>2471</v>
      </c>
      <c r="M575" s="6"/>
      <c r="N575" s="6"/>
      <c r="O575" s="6"/>
      <c r="P575" s="6"/>
      <c r="Q575" s="6"/>
      <c r="R575" s="41">
        <f>ROUND(AA575*$Z$3,1)</f>
        <v>383.5</v>
      </c>
      <c r="S575" s="82">
        <f>ROUND(R575*0.85,1)</f>
        <v>326</v>
      </c>
      <c r="T575" s="76" t="s">
        <v>2053</v>
      </c>
      <c r="U575" s="120">
        <f>ROUND(R575*1.15,1)</f>
        <v>441</v>
      </c>
      <c r="V575" s="78">
        <v>43101</v>
      </c>
      <c r="W575" s="78">
        <v>401768</v>
      </c>
      <c r="X575" s="128"/>
      <c r="AA575" s="42">
        <v>110</v>
      </c>
      <c r="AB575" s="17"/>
    </row>
    <row r="576" spans="1:28" ht="38.25" hidden="1">
      <c r="A576" s="16" t="s">
        <v>1434</v>
      </c>
      <c r="B576" s="16" t="s">
        <v>1435</v>
      </c>
      <c r="C576" s="19" t="s">
        <v>417</v>
      </c>
      <c r="D576" s="7" t="s">
        <v>1262</v>
      </c>
      <c r="E576" s="17"/>
      <c r="F576" s="1" t="s">
        <v>578</v>
      </c>
      <c r="G576" s="1" t="s">
        <v>1701</v>
      </c>
      <c r="H576" s="1" t="s">
        <v>2006</v>
      </c>
      <c r="I576" s="1" t="s">
        <v>1967</v>
      </c>
      <c r="J576" s="1" t="s">
        <v>2469</v>
      </c>
      <c r="K576" s="1" t="s">
        <v>2472</v>
      </c>
      <c r="L576" s="6" t="s">
        <v>2471</v>
      </c>
      <c r="M576" s="6"/>
      <c r="N576" s="6"/>
      <c r="O576" s="6"/>
      <c r="P576" s="6"/>
      <c r="Q576" s="6"/>
      <c r="R576" s="41">
        <f>ROUND(AA576*$Z$3,1)</f>
        <v>251</v>
      </c>
      <c r="S576" s="82">
        <f>ROUND(R576*0.85,1)</f>
        <v>213.4</v>
      </c>
      <c r="T576" s="76" t="s">
        <v>2053</v>
      </c>
      <c r="U576" s="120">
        <f>ROUND(R576*1.15,1)</f>
        <v>288.7</v>
      </c>
      <c r="V576" s="78">
        <v>43101</v>
      </c>
      <c r="W576" s="78">
        <v>401768</v>
      </c>
      <c r="X576" s="128"/>
      <c r="AA576" s="42">
        <v>72</v>
      </c>
      <c r="AB576" s="17"/>
    </row>
    <row r="577" spans="1:28" ht="38.25" hidden="1">
      <c r="A577" s="20" t="s">
        <v>1431</v>
      </c>
      <c r="B577" s="20" t="s">
        <v>1433</v>
      </c>
      <c r="C577" s="18" t="s">
        <v>418</v>
      </c>
      <c r="D577" s="7"/>
      <c r="E577" s="17"/>
      <c r="F577" s="28" t="s">
        <v>246</v>
      </c>
      <c r="G577" s="28" t="s">
        <v>1702</v>
      </c>
      <c r="H577" s="1" t="s">
        <v>579</v>
      </c>
      <c r="I577" s="1" t="s">
        <v>2356</v>
      </c>
      <c r="J577" s="1" t="s">
        <v>2458</v>
      </c>
      <c r="K577" s="1" t="s">
        <v>2474</v>
      </c>
      <c r="L577" s="6"/>
      <c r="M577" s="6"/>
      <c r="N577" s="6"/>
      <c r="O577" s="6"/>
      <c r="P577" s="6"/>
      <c r="Q577" s="6"/>
      <c r="R577" s="41"/>
      <c r="S577" s="82"/>
      <c r="T577" s="76"/>
      <c r="U577" s="120"/>
      <c r="V577" s="78">
        <v>43101</v>
      </c>
      <c r="W577" s="78">
        <v>401768</v>
      </c>
      <c r="X577" s="128"/>
      <c r="AA577" s="42"/>
      <c r="AB577" s="17"/>
    </row>
    <row r="578" spans="1:28" ht="38.25" hidden="1">
      <c r="A578" s="16" t="s">
        <v>1434</v>
      </c>
      <c r="B578" s="16" t="s">
        <v>1435</v>
      </c>
      <c r="C578" s="19" t="s">
        <v>418</v>
      </c>
      <c r="D578" s="7" t="s">
        <v>1263</v>
      </c>
      <c r="E578" s="17"/>
      <c r="F578" s="1" t="s">
        <v>580</v>
      </c>
      <c r="G578" s="1" t="s">
        <v>1752</v>
      </c>
      <c r="H578" s="1" t="s">
        <v>579</v>
      </c>
      <c r="I578" s="1" t="s">
        <v>2356</v>
      </c>
      <c r="J578" s="1" t="s">
        <v>2458</v>
      </c>
      <c r="K578" s="1" t="s">
        <v>2474</v>
      </c>
      <c r="L578" s="6" t="s">
        <v>2471</v>
      </c>
      <c r="M578" s="65"/>
      <c r="N578" s="65"/>
      <c r="O578" s="65"/>
      <c r="P578" s="65"/>
      <c r="Q578" s="65"/>
      <c r="R578" s="41">
        <f t="shared" ref="R578:R583" si="93">ROUND(AA578*$Z$3,1)</f>
        <v>52.3</v>
      </c>
      <c r="S578" s="82">
        <f t="shared" ref="S578:S583" si="94">ROUND(R578*0.85,1)</f>
        <v>44.5</v>
      </c>
      <c r="T578" s="76" t="s">
        <v>2053</v>
      </c>
      <c r="U578" s="120">
        <f t="shared" ref="U578:U583" si="95">ROUND(R578*1.15,1)</f>
        <v>60.1</v>
      </c>
      <c r="V578" s="78">
        <v>43101</v>
      </c>
      <c r="W578" s="78">
        <v>401768</v>
      </c>
      <c r="X578" s="128"/>
      <c r="AA578" s="42">
        <v>15</v>
      </c>
      <c r="AB578" s="17"/>
    </row>
    <row r="579" spans="1:28" ht="38.25" hidden="1">
      <c r="A579" s="16" t="s">
        <v>1434</v>
      </c>
      <c r="B579" s="16" t="s">
        <v>1435</v>
      </c>
      <c r="C579" s="19" t="s">
        <v>418</v>
      </c>
      <c r="D579" s="7" t="s">
        <v>1264</v>
      </c>
      <c r="E579" s="17"/>
      <c r="F579" s="1" t="s">
        <v>247</v>
      </c>
      <c r="G579" s="1" t="s">
        <v>2357</v>
      </c>
      <c r="H579" s="25"/>
      <c r="I579" s="32"/>
      <c r="J579" s="1" t="s">
        <v>2469</v>
      </c>
      <c r="K579" s="1" t="s">
        <v>2472</v>
      </c>
      <c r="L579" s="6" t="s">
        <v>2471</v>
      </c>
      <c r="M579" s="6"/>
      <c r="N579" s="6"/>
      <c r="O579" s="6"/>
      <c r="P579" s="6"/>
      <c r="Q579" s="6"/>
      <c r="R579" s="41">
        <f t="shared" si="93"/>
        <v>156.9</v>
      </c>
      <c r="S579" s="82">
        <f t="shared" si="94"/>
        <v>133.4</v>
      </c>
      <c r="T579" s="76" t="s">
        <v>2053</v>
      </c>
      <c r="U579" s="120">
        <f t="shared" si="95"/>
        <v>180.4</v>
      </c>
      <c r="V579" s="78">
        <v>43101</v>
      </c>
      <c r="W579" s="78">
        <v>401768</v>
      </c>
      <c r="X579" s="128"/>
      <c r="AA579" s="42">
        <v>45</v>
      </c>
      <c r="AB579" s="17"/>
    </row>
    <row r="580" spans="1:28" ht="38.25" hidden="1">
      <c r="A580" s="16" t="s">
        <v>1434</v>
      </c>
      <c r="B580" s="16" t="s">
        <v>1435</v>
      </c>
      <c r="C580" s="19" t="s">
        <v>418</v>
      </c>
      <c r="D580" s="7" t="s">
        <v>1265</v>
      </c>
      <c r="E580" s="17"/>
      <c r="F580" s="25" t="s">
        <v>748</v>
      </c>
      <c r="G580" s="32" t="s">
        <v>2358</v>
      </c>
      <c r="H580" s="25"/>
      <c r="I580" s="32"/>
      <c r="J580" s="122" t="s">
        <v>2469</v>
      </c>
      <c r="K580" s="122" t="s">
        <v>2472</v>
      </c>
      <c r="L580" s="6" t="s">
        <v>2471</v>
      </c>
      <c r="M580" s="65">
        <v>1</v>
      </c>
      <c r="N580" s="65" t="s">
        <v>2439</v>
      </c>
      <c r="O580" s="5" t="s">
        <v>2478</v>
      </c>
      <c r="P580" s="73" t="s">
        <v>2485</v>
      </c>
      <c r="Q580" s="73"/>
      <c r="R580" s="41">
        <f t="shared" si="93"/>
        <v>55.8</v>
      </c>
      <c r="S580" s="82">
        <f t="shared" si="94"/>
        <v>47.4</v>
      </c>
      <c r="T580" s="76" t="s">
        <v>2053</v>
      </c>
      <c r="U580" s="120">
        <f t="shared" si="95"/>
        <v>64.2</v>
      </c>
      <c r="V580" s="78">
        <v>43101</v>
      </c>
      <c r="W580" s="78">
        <v>401768</v>
      </c>
      <c r="X580" s="128"/>
      <c r="AA580" s="42">
        <v>16</v>
      </c>
      <c r="AB580" s="17"/>
    </row>
    <row r="581" spans="1:28" ht="51" hidden="1">
      <c r="A581" s="16" t="s">
        <v>1434</v>
      </c>
      <c r="B581" s="16" t="s">
        <v>1435</v>
      </c>
      <c r="C581" s="19" t="s">
        <v>418</v>
      </c>
      <c r="D581" s="7" t="s">
        <v>1266</v>
      </c>
      <c r="E581" s="17"/>
      <c r="F581" s="39" t="s">
        <v>749</v>
      </c>
      <c r="G581" s="37" t="s">
        <v>2359</v>
      </c>
      <c r="H581" s="25"/>
      <c r="I581" s="32"/>
      <c r="J581" s="1" t="s">
        <v>2469</v>
      </c>
      <c r="K581" s="1" t="s">
        <v>2472</v>
      </c>
      <c r="L581" s="6" t="s">
        <v>2471</v>
      </c>
      <c r="M581" s="33"/>
      <c r="N581" s="33"/>
      <c r="O581" s="33"/>
      <c r="P581" s="33"/>
      <c r="Q581" s="33"/>
      <c r="R581" s="41">
        <f t="shared" si="93"/>
        <v>19.2</v>
      </c>
      <c r="S581" s="82">
        <f t="shared" si="94"/>
        <v>16.3</v>
      </c>
      <c r="T581" s="76" t="s">
        <v>2053</v>
      </c>
      <c r="U581" s="120">
        <f t="shared" si="95"/>
        <v>22.1</v>
      </c>
      <c r="V581" s="78">
        <v>43101</v>
      </c>
      <c r="W581" s="78">
        <v>401768</v>
      </c>
      <c r="X581" s="128"/>
      <c r="AA581" s="42">
        <v>5.5</v>
      </c>
      <c r="AB581" s="17"/>
    </row>
    <row r="582" spans="1:28" ht="25.5" hidden="1">
      <c r="A582" s="16" t="s">
        <v>1434</v>
      </c>
      <c r="B582" s="16" t="s">
        <v>1435</v>
      </c>
      <c r="C582" s="19" t="s">
        <v>418</v>
      </c>
      <c r="D582" s="7" t="s">
        <v>1267</v>
      </c>
      <c r="E582" s="17"/>
      <c r="F582" s="1" t="s">
        <v>654</v>
      </c>
      <c r="G582" s="1" t="s">
        <v>2360</v>
      </c>
      <c r="H582" s="25"/>
      <c r="I582" s="32"/>
      <c r="J582" s="122" t="s">
        <v>2469</v>
      </c>
      <c r="K582" s="122" t="s">
        <v>2472</v>
      </c>
      <c r="L582" s="6" t="s">
        <v>2471</v>
      </c>
      <c r="M582" s="65">
        <v>1</v>
      </c>
      <c r="N582" s="65" t="s">
        <v>2439</v>
      </c>
      <c r="O582" s="5" t="s">
        <v>2478</v>
      </c>
      <c r="P582" s="73" t="s">
        <v>2485</v>
      </c>
      <c r="Q582" s="73"/>
      <c r="R582" s="41">
        <f t="shared" si="93"/>
        <v>237.1</v>
      </c>
      <c r="S582" s="82">
        <f t="shared" si="94"/>
        <v>201.5</v>
      </c>
      <c r="T582" s="76" t="s">
        <v>2053</v>
      </c>
      <c r="U582" s="120">
        <f t="shared" si="95"/>
        <v>272.7</v>
      </c>
      <c r="V582" s="78">
        <v>43101</v>
      </c>
      <c r="W582" s="78">
        <v>401768</v>
      </c>
      <c r="X582" s="128"/>
      <c r="AA582" s="42">
        <v>68</v>
      </c>
      <c r="AB582" s="17"/>
    </row>
    <row r="583" spans="1:28" ht="38.25" hidden="1">
      <c r="A583" s="16" t="s">
        <v>1434</v>
      </c>
      <c r="B583" s="16" t="s">
        <v>1435</v>
      </c>
      <c r="C583" s="19" t="s">
        <v>418</v>
      </c>
      <c r="D583" s="7" t="s">
        <v>1268</v>
      </c>
      <c r="E583" s="17"/>
      <c r="F583" s="39" t="s">
        <v>750</v>
      </c>
      <c r="G583" s="37" t="s">
        <v>2361</v>
      </c>
      <c r="H583" s="25"/>
      <c r="I583" s="32"/>
      <c r="J583" s="1" t="s">
        <v>2469</v>
      </c>
      <c r="K583" s="1" t="s">
        <v>2472</v>
      </c>
      <c r="L583" s="6" t="s">
        <v>2471</v>
      </c>
      <c r="M583" s="21"/>
      <c r="N583" s="21"/>
      <c r="O583" s="21"/>
      <c r="P583" s="21"/>
      <c r="Q583" s="21"/>
      <c r="R583" s="41">
        <f t="shared" si="93"/>
        <v>80.2</v>
      </c>
      <c r="S583" s="82">
        <f t="shared" si="94"/>
        <v>68.2</v>
      </c>
      <c r="T583" s="76" t="s">
        <v>2053</v>
      </c>
      <c r="U583" s="120">
        <f t="shared" si="95"/>
        <v>92.2</v>
      </c>
      <c r="V583" s="78">
        <v>43101</v>
      </c>
      <c r="W583" s="78">
        <v>401768</v>
      </c>
      <c r="X583" s="128"/>
      <c r="AA583" s="42">
        <v>23</v>
      </c>
      <c r="AB583" s="17"/>
    </row>
    <row r="584" spans="1:28" ht="30" hidden="1">
      <c r="A584" s="20" t="s">
        <v>1431</v>
      </c>
      <c r="B584" s="20" t="s">
        <v>1433</v>
      </c>
      <c r="C584" s="18" t="s">
        <v>419</v>
      </c>
      <c r="D584" s="7"/>
      <c r="E584" s="17"/>
      <c r="F584" s="28" t="s">
        <v>1</v>
      </c>
      <c r="G584" s="28" t="s">
        <v>1476</v>
      </c>
      <c r="H584" s="25"/>
      <c r="I584" s="32"/>
      <c r="J584" s="32"/>
      <c r="K584" s="32"/>
      <c r="L584" s="6"/>
      <c r="M584" s="6"/>
      <c r="N584" s="6"/>
      <c r="O584" s="6"/>
      <c r="P584" s="6"/>
      <c r="Q584" s="6"/>
      <c r="R584" s="41"/>
      <c r="S584" s="82"/>
      <c r="T584" s="76"/>
      <c r="U584" s="120"/>
      <c r="V584" s="78">
        <v>43101</v>
      </c>
      <c r="W584" s="78">
        <v>401768</v>
      </c>
      <c r="X584" s="128"/>
      <c r="AA584" s="42"/>
      <c r="AB584" s="17"/>
    </row>
    <row r="585" spans="1:28" ht="51" hidden="1">
      <c r="A585" s="16" t="s">
        <v>1434</v>
      </c>
      <c r="B585" s="16" t="s">
        <v>1435</v>
      </c>
      <c r="C585" s="19" t="s">
        <v>419</v>
      </c>
      <c r="D585" s="7" t="s">
        <v>1269</v>
      </c>
      <c r="E585" s="17"/>
      <c r="F585" s="25" t="s">
        <v>248</v>
      </c>
      <c r="G585" s="32" t="s">
        <v>2362</v>
      </c>
      <c r="H585" s="1" t="s">
        <v>581</v>
      </c>
      <c r="I585" s="1" t="s">
        <v>1753</v>
      </c>
      <c r="J585" s="1" t="s">
        <v>2469</v>
      </c>
      <c r="K585" s="1" t="s">
        <v>2472</v>
      </c>
      <c r="L585" s="6" t="s">
        <v>2471</v>
      </c>
      <c r="M585" s="6"/>
      <c r="N585" s="6"/>
      <c r="O585" s="6"/>
      <c r="P585" s="6"/>
      <c r="Q585" s="6"/>
      <c r="R585" s="41">
        <f t="shared" ref="R585:R595" si="96">ROUND(AA585*$Z$3,1)</f>
        <v>59.3</v>
      </c>
      <c r="S585" s="82">
        <f t="shared" ref="S585:S595" si="97">ROUND(R585*0.85,1)</f>
        <v>50.4</v>
      </c>
      <c r="T585" s="76" t="s">
        <v>2053</v>
      </c>
      <c r="U585" s="120">
        <f t="shared" ref="U585:U595" si="98">ROUND(R585*1.15,1)</f>
        <v>68.2</v>
      </c>
      <c r="V585" s="78">
        <v>43101</v>
      </c>
      <c r="W585" s="78">
        <v>401768</v>
      </c>
      <c r="X585" s="128"/>
      <c r="AA585" s="42">
        <v>17</v>
      </c>
      <c r="AB585" s="17"/>
    </row>
    <row r="586" spans="1:28" ht="38.25" hidden="1">
      <c r="A586" s="16" t="s">
        <v>1434</v>
      </c>
      <c r="B586" s="16" t="s">
        <v>1435</v>
      </c>
      <c r="C586" s="19" t="s">
        <v>419</v>
      </c>
      <c r="D586" s="7" t="s">
        <v>1270</v>
      </c>
      <c r="E586" s="17"/>
      <c r="F586" s="25" t="s">
        <v>249</v>
      </c>
      <c r="G586" s="2" t="s">
        <v>2363</v>
      </c>
      <c r="H586" s="25" t="s">
        <v>307</v>
      </c>
      <c r="I586" s="32" t="s">
        <v>2364</v>
      </c>
      <c r="J586" s="1" t="s">
        <v>2469</v>
      </c>
      <c r="K586" s="1" t="s">
        <v>2472</v>
      </c>
      <c r="L586" s="6" t="s">
        <v>2471</v>
      </c>
      <c r="M586" s="65"/>
      <c r="N586" s="65"/>
      <c r="O586" s="65"/>
      <c r="P586" s="65"/>
      <c r="Q586" s="65"/>
      <c r="R586" s="41">
        <f t="shared" si="96"/>
        <v>48.8</v>
      </c>
      <c r="S586" s="82">
        <f t="shared" si="97"/>
        <v>41.5</v>
      </c>
      <c r="T586" s="76" t="s">
        <v>2053</v>
      </c>
      <c r="U586" s="120">
        <f t="shared" si="98"/>
        <v>56.1</v>
      </c>
      <c r="V586" s="78">
        <v>43101</v>
      </c>
      <c r="W586" s="78">
        <v>401768</v>
      </c>
      <c r="X586" s="128"/>
      <c r="AA586" s="42">
        <v>14</v>
      </c>
      <c r="AB586" s="17"/>
    </row>
    <row r="587" spans="1:28" ht="51" hidden="1">
      <c r="A587" s="16" t="s">
        <v>1434</v>
      </c>
      <c r="B587" s="16" t="s">
        <v>1435</v>
      </c>
      <c r="C587" s="19" t="s">
        <v>419</v>
      </c>
      <c r="D587" s="7" t="s">
        <v>1271</v>
      </c>
      <c r="E587" s="17"/>
      <c r="F587" s="25" t="s">
        <v>250</v>
      </c>
      <c r="G587" s="32" t="s">
        <v>2365</v>
      </c>
      <c r="H587" s="25" t="s">
        <v>298</v>
      </c>
      <c r="I587" s="117" t="s">
        <v>2628</v>
      </c>
      <c r="J587" s="1" t="s">
        <v>2469</v>
      </c>
      <c r="K587" s="1" t="s">
        <v>2472</v>
      </c>
      <c r="L587" s="6" t="s">
        <v>2471</v>
      </c>
      <c r="M587" s="65"/>
      <c r="N587" s="65"/>
      <c r="O587" s="65"/>
      <c r="P587" s="65"/>
      <c r="Q587" s="65"/>
      <c r="R587" s="41">
        <f t="shared" si="96"/>
        <v>80.2</v>
      </c>
      <c r="S587" s="82">
        <f t="shared" si="97"/>
        <v>68.2</v>
      </c>
      <c r="T587" s="76" t="s">
        <v>2053</v>
      </c>
      <c r="U587" s="120">
        <f t="shared" si="98"/>
        <v>92.2</v>
      </c>
      <c r="V587" s="78">
        <v>43101</v>
      </c>
      <c r="W587" s="78">
        <v>401768</v>
      </c>
      <c r="X587" s="128"/>
      <c r="AA587" s="42">
        <v>23</v>
      </c>
      <c r="AB587" s="17"/>
    </row>
    <row r="588" spans="1:28" ht="38.25" hidden="1">
      <c r="A588" s="16" t="s">
        <v>1434</v>
      </c>
      <c r="B588" s="16" t="s">
        <v>1435</v>
      </c>
      <c r="C588" s="19" t="s">
        <v>419</v>
      </c>
      <c r="D588" s="7" t="s">
        <v>1272</v>
      </c>
      <c r="E588" s="17"/>
      <c r="F588" s="1" t="s">
        <v>251</v>
      </c>
      <c r="G588" s="1" t="s">
        <v>2366</v>
      </c>
      <c r="H588" s="1"/>
      <c r="I588" s="1"/>
      <c r="J588" s="1" t="s">
        <v>2469</v>
      </c>
      <c r="K588" s="1" t="s">
        <v>2472</v>
      </c>
      <c r="L588" s="6" t="s">
        <v>2471</v>
      </c>
      <c r="M588" s="65"/>
      <c r="N588" s="65"/>
      <c r="O588" s="65"/>
      <c r="P588" s="65"/>
      <c r="Q588" s="65"/>
      <c r="R588" s="41">
        <f t="shared" si="96"/>
        <v>17.399999999999999</v>
      </c>
      <c r="S588" s="82">
        <f t="shared" si="97"/>
        <v>14.8</v>
      </c>
      <c r="T588" s="76" t="s">
        <v>2053</v>
      </c>
      <c r="U588" s="120">
        <f t="shared" si="98"/>
        <v>20</v>
      </c>
      <c r="V588" s="78">
        <v>43101</v>
      </c>
      <c r="W588" s="78">
        <v>401768</v>
      </c>
      <c r="X588" s="128"/>
      <c r="AA588" s="42">
        <v>5</v>
      </c>
      <c r="AB588" s="17"/>
    </row>
    <row r="589" spans="1:28" ht="25.5" hidden="1">
      <c r="A589" s="16" t="s">
        <v>1434</v>
      </c>
      <c r="B589" s="16" t="s">
        <v>1435</v>
      </c>
      <c r="C589" s="19" t="s">
        <v>419</v>
      </c>
      <c r="D589" s="7" t="s">
        <v>1273</v>
      </c>
      <c r="E589" s="17"/>
      <c r="F589" s="1" t="s">
        <v>252</v>
      </c>
      <c r="G589" s="1" t="s">
        <v>1703</v>
      </c>
      <c r="H589" s="1" t="s">
        <v>299</v>
      </c>
      <c r="I589" s="1" t="s">
        <v>1705</v>
      </c>
      <c r="J589" s="1" t="s">
        <v>2469</v>
      </c>
      <c r="K589" s="1" t="s">
        <v>2472</v>
      </c>
      <c r="L589" s="6" t="s">
        <v>2471</v>
      </c>
      <c r="M589" s="6"/>
      <c r="N589" s="6"/>
      <c r="O589" s="6"/>
      <c r="P589" s="6"/>
      <c r="Q589" s="6"/>
      <c r="R589" s="41">
        <f t="shared" si="96"/>
        <v>41.8</v>
      </c>
      <c r="S589" s="82">
        <f t="shared" si="97"/>
        <v>35.5</v>
      </c>
      <c r="T589" s="76" t="s">
        <v>2053</v>
      </c>
      <c r="U589" s="120">
        <f t="shared" si="98"/>
        <v>48.1</v>
      </c>
      <c r="V589" s="78">
        <v>43101</v>
      </c>
      <c r="W589" s="78">
        <v>401768</v>
      </c>
      <c r="X589" s="128"/>
      <c r="AA589" s="42">
        <v>12</v>
      </c>
      <c r="AB589" s="17"/>
    </row>
    <row r="590" spans="1:28" ht="38.25" hidden="1">
      <c r="A590" s="16" t="s">
        <v>1434</v>
      </c>
      <c r="B590" s="16" t="s">
        <v>1435</v>
      </c>
      <c r="C590" s="19" t="s">
        <v>419</v>
      </c>
      <c r="D590" s="7" t="s">
        <v>1274</v>
      </c>
      <c r="E590" s="17"/>
      <c r="F590" s="1" t="s">
        <v>253</v>
      </c>
      <c r="G590" s="1" t="s">
        <v>1704</v>
      </c>
      <c r="H590" s="1" t="s">
        <v>2535</v>
      </c>
      <c r="I590" s="74" t="s">
        <v>2629</v>
      </c>
      <c r="J590" s="122" t="s">
        <v>2469</v>
      </c>
      <c r="K590" s="122" t="s">
        <v>2472</v>
      </c>
      <c r="L590" s="6" t="s">
        <v>2471</v>
      </c>
      <c r="M590" s="6">
        <v>1</v>
      </c>
      <c r="N590" s="6" t="s">
        <v>2439</v>
      </c>
      <c r="O590" s="5" t="s">
        <v>2478</v>
      </c>
      <c r="P590" s="73" t="s">
        <v>2485</v>
      </c>
      <c r="Q590" s="73"/>
      <c r="R590" s="41">
        <f t="shared" si="96"/>
        <v>34.9</v>
      </c>
      <c r="S590" s="82">
        <f t="shared" si="97"/>
        <v>29.7</v>
      </c>
      <c r="T590" s="76" t="s">
        <v>2053</v>
      </c>
      <c r="U590" s="120">
        <f t="shared" si="98"/>
        <v>40.1</v>
      </c>
      <c r="V590" s="78">
        <v>43101</v>
      </c>
      <c r="W590" s="78">
        <v>401768</v>
      </c>
      <c r="X590" s="128"/>
      <c r="AA590" s="42">
        <v>10</v>
      </c>
      <c r="AB590" s="17"/>
    </row>
    <row r="591" spans="1:28" ht="25.5" hidden="1">
      <c r="A591" s="16" t="s">
        <v>1434</v>
      </c>
      <c r="B591" s="16" t="s">
        <v>1435</v>
      </c>
      <c r="C591" s="19" t="s">
        <v>419</v>
      </c>
      <c r="D591" s="7" t="s">
        <v>1275</v>
      </c>
      <c r="E591" s="17"/>
      <c r="F591" s="1" t="s">
        <v>582</v>
      </c>
      <c r="G591" s="1" t="s">
        <v>1706</v>
      </c>
      <c r="H591" s="25" t="s">
        <v>19</v>
      </c>
      <c r="I591" s="32" t="s">
        <v>1526</v>
      </c>
      <c r="J591" s="1" t="s">
        <v>2469</v>
      </c>
      <c r="K591" s="1" t="s">
        <v>2472</v>
      </c>
      <c r="L591" s="6" t="s">
        <v>2471</v>
      </c>
      <c r="M591" s="65"/>
      <c r="N591" s="65"/>
      <c r="O591" s="65"/>
      <c r="P591" s="65"/>
      <c r="Q591" s="65"/>
      <c r="R591" s="41">
        <f t="shared" si="96"/>
        <v>45.3</v>
      </c>
      <c r="S591" s="82">
        <f t="shared" si="97"/>
        <v>38.5</v>
      </c>
      <c r="T591" s="76" t="s">
        <v>2053</v>
      </c>
      <c r="U591" s="120">
        <f t="shared" si="98"/>
        <v>52.1</v>
      </c>
      <c r="V591" s="78">
        <v>43101</v>
      </c>
      <c r="W591" s="78">
        <v>401768</v>
      </c>
      <c r="X591" s="128"/>
      <c r="AA591" s="42">
        <v>13</v>
      </c>
      <c r="AB591" s="17"/>
    </row>
    <row r="592" spans="1:28" ht="51" hidden="1">
      <c r="A592" s="16" t="s">
        <v>1434</v>
      </c>
      <c r="B592" s="16" t="s">
        <v>1435</v>
      </c>
      <c r="C592" s="19" t="s">
        <v>419</v>
      </c>
      <c r="D592" s="7" t="s">
        <v>1276</v>
      </c>
      <c r="E592" s="17"/>
      <c r="F592" s="1" t="s">
        <v>583</v>
      </c>
      <c r="G592" s="1" t="s">
        <v>1707</v>
      </c>
      <c r="H592" s="25" t="s">
        <v>300</v>
      </c>
      <c r="I592" s="32" t="s">
        <v>1754</v>
      </c>
      <c r="J592" s="1" t="s">
        <v>2469</v>
      </c>
      <c r="K592" s="1" t="s">
        <v>2472</v>
      </c>
      <c r="L592" s="6" t="s">
        <v>2471</v>
      </c>
      <c r="M592" s="65"/>
      <c r="N592" s="65"/>
      <c r="O592" s="65"/>
      <c r="P592" s="65"/>
      <c r="Q592" s="65"/>
      <c r="R592" s="41">
        <f t="shared" si="96"/>
        <v>80.2</v>
      </c>
      <c r="S592" s="82">
        <f t="shared" si="97"/>
        <v>68.2</v>
      </c>
      <c r="T592" s="76" t="s">
        <v>2053</v>
      </c>
      <c r="U592" s="120">
        <f t="shared" si="98"/>
        <v>92.2</v>
      </c>
      <c r="V592" s="78">
        <v>43101</v>
      </c>
      <c r="W592" s="78">
        <v>401768</v>
      </c>
      <c r="X592" s="128"/>
      <c r="AA592" s="42">
        <v>23</v>
      </c>
      <c r="AB592" s="17"/>
    </row>
    <row r="593" spans="1:28" ht="102" hidden="1">
      <c r="A593" s="16" t="s">
        <v>1434</v>
      </c>
      <c r="B593" s="16" t="s">
        <v>1435</v>
      </c>
      <c r="C593" s="19" t="s">
        <v>419</v>
      </c>
      <c r="D593" s="7" t="s">
        <v>1277</v>
      </c>
      <c r="E593" s="17"/>
      <c r="F593" s="1" t="s">
        <v>254</v>
      </c>
      <c r="G593" s="1" t="s">
        <v>2367</v>
      </c>
      <c r="H593" s="25" t="s">
        <v>2529</v>
      </c>
      <c r="I593" s="32" t="s">
        <v>2368</v>
      </c>
      <c r="J593" s="122" t="s">
        <v>2469</v>
      </c>
      <c r="K593" s="122" t="s">
        <v>2472</v>
      </c>
      <c r="L593" s="6" t="s">
        <v>2471</v>
      </c>
      <c r="M593" s="65">
        <v>1</v>
      </c>
      <c r="N593" s="65" t="s">
        <v>2439</v>
      </c>
      <c r="O593" s="5" t="s">
        <v>2478</v>
      </c>
      <c r="P593" s="73" t="s">
        <v>2485</v>
      </c>
      <c r="Q593" s="73"/>
      <c r="R593" s="41">
        <f t="shared" si="96"/>
        <v>237.1</v>
      </c>
      <c r="S593" s="82">
        <f t="shared" si="97"/>
        <v>201.5</v>
      </c>
      <c r="T593" s="76" t="s">
        <v>2053</v>
      </c>
      <c r="U593" s="120">
        <f t="shared" si="98"/>
        <v>272.7</v>
      </c>
      <c r="V593" s="78">
        <v>43101</v>
      </c>
      <c r="W593" s="78">
        <v>401768</v>
      </c>
      <c r="X593" s="128"/>
      <c r="AA593" s="42">
        <v>68</v>
      </c>
      <c r="AB593" s="17"/>
    </row>
    <row r="594" spans="1:28" ht="38.25" hidden="1">
      <c r="A594" s="16" t="s">
        <v>1434</v>
      </c>
      <c r="B594" s="16" t="s">
        <v>1435</v>
      </c>
      <c r="C594" s="19" t="s">
        <v>419</v>
      </c>
      <c r="D594" s="7" t="s">
        <v>1278</v>
      </c>
      <c r="E594" s="17"/>
      <c r="F594" s="1" t="s">
        <v>584</v>
      </c>
      <c r="G594" s="1" t="s">
        <v>2369</v>
      </c>
      <c r="H594" s="1" t="s">
        <v>696</v>
      </c>
      <c r="I594" s="1" t="s">
        <v>2370</v>
      </c>
      <c r="J594" s="1" t="s">
        <v>2469</v>
      </c>
      <c r="K594" s="1" t="s">
        <v>2472</v>
      </c>
      <c r="L594" s="6" t="s">
        <v>2471</v>
      </c>
      <c r="M594" s="9"/>
      <c r="N594" s="9"/>
      <c r="O594" s="9"/>
      <c r="P594" s="9"/>
      <c r="Q594" s="9"/>
      <c r="R594" s="41">
        <f t="shared" si="96"/>
        <v>331.2</v>
      </c>
      <c r="S594" s="82">
        <f t="shared" si="97"/>
        <v>281.5</v>
      </c>
      <c r="T594" s="76" t="s">
        <v>2053</v>
      </c>
      <c r="U594" s="120">
        <f t="shared" si="98"/>
        <v>380.9</v>
      </c>
      <c r="V594" s="78">
        <v>43101</v>
      </c>
      <c r="W594" s="78">
        <v>401768</v>
      </c>
      <c r="X594" s="128"/>
      <c r="AA594" s="42">
        <v>95</v>
      </c>
      <c r="AB594" s="17"/>
    </row>
    <row r="595" spans="1:28" ht="38.25" hidden="1">
      <c r="A595" s="16" t="s">
        <v>1434</v>
      </c>
      <c r="B595" s="16" t="s">
        <v>1435</v>
      </c>
      <c r="C595" s="19" t="s">
        <v>419</v>
      </c>
      <c r="D595" s="7" t="s">
        <v>1279</v>
      </c>
      <c r="E595" s="17"/>
      <c r="F595" s="1" t="s">
        <v>751</v>
      </c>
      <c r="G595" s="1" t="s">
        <v>1708</v>
      </c>
      <c r="H595" s="1"/>
      <c r="I595" s="1"/>
      <c r="J595" s="1" t="s">
        <v>2469</v>
      </c>
      <c r="K595" s="1" t="s">
        <v>2472</v>
      </c>
      <c r="L595" s="6" t="s">
        <v>2471</v>
      </c>
      <c r="M595" s="6"/>
      <c r="N595" s="6"/>
      <c r="O595" s="6"/>
      <c r="P595" s="6"/>
      <c r="Q595" s="6"/>
      <c r="R595" s="41">
        <f t="shared" si="96"/>
        <v>73.2</v>
      </c>
      <c r="S595" s="82">
        <f t="shared" si="97"/>
        <v>62.2</v>
      </c>
      <c r="T595" s="76" t="s">
        <v>2053</v>
      </c>
      <c r="U595" s="120">
        <f t="shared" si="98"/>
        <v>84.2</v>
      </c>
      <c r="V595" s="78">
        <v>43101</v>
      </c>
      <c r="W595" s="78">
        <v>401768</v>
      </c>
      <c r="X595" s="128"/>
      <c r="AA595" s="42">
        <v>21</v>
      </c>
      <c r="AB595" s="17"/>
    </row>
    <row r="596" spans="1:28" ht="30" hidden="1">
      <c r="A596" s="20" t="s">
        <v>1431</v>
      </c>
      <c r="B596" s="20" t="s">
        <v>1433</v>
      </c>
      <c r="C596" s="18" t="s">
        <v>420</v>
      </c>
      <c r="D596" s="7"/>
      <c r="E596" s="17"/>
      <c r="F596" s="28" t="s">
        <v>1388</v>
      </c>
      <c r="G596" s="28" t="s">
        <v>1709</v>
      </c>
      <c r="H596" s="25"/>
      <c r="I596" s="32"/>
      <c r="J596" s="32"/>
      <c r="K596" s="32"/>
      <c r="L596" s="6"/>
      <c r="M596" s="65"/>
      <c r="N596" s="65"/>
      <c r="O596" s="65"/>
      <c r="P596" s="65"/>
      <c r="Q596" s="65"/>
      <c r="R596" s="41"/>
      <c r="S596" s="82"/>
      <c r="T596" s="76"/>
      <c r="U596" s="120"/>
      <c r="V596" s="78">
        <v>43101</v>
      </c>
      <c r="W596" s="78">
        <v>401768</v>
      </c>
      <c r="X596" s="128"/>
      <c r="AA596" s="42"/>
      <c r="AB596" s="17"/>
    </row>
    <row r="597" spans="1:28" hidden="1">
      <c r="A597" s="16" t="s">
        <v>1434</v>
      </c>
      <c r="B597" s="16" t="s">
        <v>1435</v>
      </c>
      <c r="C597" s="19" t="s">
        <v>420</v>
      </c>
      <c r="D597" s="7" t="s">
        <v>1280</v>
      </c>
      <c r="E597" s="17"/>
      <c r="F597" s="1" t="s">
        <v>585</v>
      </c>
      <c r="G597" s="1" t="s">
        <v>2371</v>
      </c>
      <c r="H597" s="25"/>
      <c r="I597" s="32"/>
      <c r="J597" s="1" t="s">
        <v>2469</v>
      </c>
      <c r="K597" s="1" t="s">
        <v>2472</v>
      </c>
      <c r="L597" s="6" t="s">
        <v>2471</v>
      </c>
      <c r="M597" s="6"/>
      <c r="N597" s="6"/>
      <c r="O597" s="6"/>
      <c r="P597" s="6"/>
      <c r="Q597" s="6"/>
      <c r="R597" s="41">
        <f>ROUND(AA597*$Z$3,1)</f>
        <v>258</v>
      </c>
      <c r="S597" s="82">
        <f>ROUND(R597*0.85,1)</f>
        <v>219.3</v>
      </c>
      <c r="T597" s="76" t="s">
        <v>2053</v>
      </c>
      <c r="U597" s="120">
        <f>ROUND(R597*1.15,1)</f>
        <v>296.7</v>
      </c>
      <c r="V597" s="78">
        <v>43101</v>
      </c>
      <c r="W597" s="78">
        <v>401768</v>
      </c>
      <c r="X597" s="128"/>
      <c r="AA597" s="42">
        <v>74</v>
      </c>
      <c r="AB597" s="17"/>
    </row>
    <row r="598" spans="1:28" ht="63.75" hidden="1">
      <c r="A598" s="16" t="s">
        <v>1434</v>
      </c>
      <c r="B598" s="16" t="s">
        <v>1435</v>
      </c>
      <c r="C598" s="19" t="s">
        <v>420</v>
      </c>
      <c r="D598" s="7" t="s">
        <v>1281</v>
      </c>
      <c r="E598" s="17"/>
      <c r="F598" s="1" t="s">
        <v>655</v>
      </c>
      <c r="G598" s="1" t="s">
        <v>2372</v>
      </c>
      <c r="H598" s="25" t="s">
        <v>301</v>
      </c>
      <c r="I598" s="32" t="s">
        <v>2373</v>
      </c>
      <c r="J598" s="1" t="s">
        <v>2469</v>
      </c>
      <c r="K598" s="1" t="s">
        <v>2472</v>
      </c>
      <c r="L598" s="6" t="s">
        <v>2471</v>
      </c>
      <c r="M598" s="65"/>
      <c r="N598" s="65"/>
      <c r="O598" s="65"/>
      <c r="P598" s="65"/>
      <c r="Q598" s="65"/>
      <c r="R598" s="41">
        <f>ROUND(AA598*$Z$3,1)</f>
        <v>156.9</v>
      </c>
      <c r="S598" s="82">
        <f>ROUND(R598*0.85,1)</f>
        <v>133.4</v>
      </c>
      <c r="T598" s="76" t="s">
        <v>2053</v>
      </c>
      <c r="U598" s="120">
        <f>ROUND(R598*1.15,1)</f>
        <v>180.4</v>
      </c>
      <c r="V598" s="78">
        <v>43101</v>
      </c>
      <c r="W598" s="78">
        <v>401768</v>
      </c>
      <c r="X598" s="128"/>
      <c r="AA598" s="42">
        <v>45</v>
      </c>
      <c r="AB598" s="17"/>
    </row>
    <row r="599" spans="1:28" ht="51" hidden="1">
      <c r="A599" s="16" t="s">
        <v>1434</v>
      </c>
      <c r="B599" s="16" t="s">
        <v>1435</v>
      </c>
      <c r="C599" s="19" t="s">
        <v>420</v>
      </c>
      <c r="D599" s="7" t="s">
        <v>1282</v>
      </c>
      <c r="E599" s="17"/>
      <c r="F599" s="1" t="s">
        <v>302</v>
      </c>
      <c r="G599" s="1" t="s">
        <v>2374</v>
      </c>
      <c r="H599" s="1" t="s">
        <v>697</v>
      </c>
      <c r="I599" s="1" t="s">
        <v>2375</v>
      </c>
      <c r="J599" s="1" t="s">
        <v>2469</v>
      </c>
      <c r="K599" s="1" t="s">
        <v>2472</v>
      </c>
      <c r="L599" s="6" t="s">
        <v>2471</v>
      </c>
      <c r="M599" s="6"/>
      <c r="N599" s="6"/>
      <c r="O599" s="6"/>
      <c r="P599" s="6"/>
      <c r="Q599" s="6"/>
      <c r="R599" s="41">
        <f>ROUND(AA599*$Z$3,1)</f>
        <v>62.8</v>
      </c>
      <c r="S599" s="82">
        <f>ROUND(R599*0.85,1)</f>
        <v>53.4</v>
      </c>
      <c r="T599" s="76" t="s">
        <v>2053</v>
      </c>
      <c r="U599" s="120">
        <f>ROUND(R599*1.15,1)</f>
        <v>72.2</v>
      </c>
      <c r="V599" s="78">
        <v>43101</v>
      </c>
      <c r="W599" s="78">
        <v>401768</v>
      </c>
      <c r="X599" s="128"/>
      <c r="AA599" s="42">
        <v>18</v>
      </c>
      <c r="AB599" s="17"/>
    </row>
    <row r="600" spans="1:28" ht="25.5" hidden="1">
      <c r="A600" s="16" t="s">
        <v>1434</v>
      </c>
      <c r="B600" s="16" t="s">
        <v>1435</v>
      </c>
      <c r="C600" s="19" t="s">
        <v>420</v>
      </c>
      <c r="D600" s="7" t="s">
        <v>1283</v>
      </c>
      <c r="E600" s="17"/>
      <c r="F600" s="1" t="s">
        <v>586</v>
      </c>
      <c r="G600" s="1" t="s">
        <v>2376</v>
      </c>
      <c r="H600" s="1"/>
      <c r="I600" s="1"/>
      <c r="J600" s="1" t="s">
        <v>2469</v>
      </c>
      <c r="K600" s="1" t="s">
        <v>2472</v>
      </c>
      <c r="L600" s="6" t="s">
        <v>2471</v>
      </c>
      <c r="M600" s="6"/>
      <c r="N600" s="6"/>
      <c r="O600" s="6"/>
      <c r="P600" s="6"/>
      <c r="Q600" s="6"/>
      <c r="R600" s="41">
        <f>ROUND(AA600*$Z$3,1)</f>
        <v>83.7</v>
      </c>
      <c r="S600" s="82">
        <f>ROUND(R600*0.85,1)</f>
        <v>71.099999999999994</v>
      </c>
      <c r="T600" s="76" t="s">
        <v>2053</v>
      </c>
      <c r="U600" s="120">
        <f>ROUND(R600*1.15,1)</f>
        <v>96.3</v>
      </c>
      <c r="V600" s="78">
        <v>43101</v>
      </c>
      <c r="W600" s="78">
        <v>401768</v>
      </c>
      <c r="X600" s="128"/>
      <c r="AA600" s="42">
        <v>24</v>
      </c>
      <c r="AB600" s="17"/>
    </row>
    <row r="601" spans="1:28" ht="30" hidden="1">
      <c r="A601" s="20" t="s">
        <v>1431</v>
      </c>
      <c r="B601" s="20" t="s">
        <v>1432</v>
      </c>
      <c r="C601" s="18" t="s">
        <v>310</v>
      </c>
      <c r="D601" s="7"/>
      <c r="E601" s="17"/>
      <c r="F601" s="28" t="s">
        <v>255</v>
      </c>
      <c r="G601" s="28" t="s">
        <v>1710</v>
      </c>
      <c r="H601" s="25"/>
      <c r="I601" s="32"/>
      <c r="J601" s="32"/>
      <c r="K601" s="32"/>
      <c r="L601" s="6"/>
      <c r="M601" s="6"/>
      <c r="N601" s="6"/>
      <c r="O601" s="6"/>
      <c r="P601" s="6"/>
      <c r="Q601" s="6"/>
      <c r="R601" s="41"/>
      <c r="S601" s="82"/>
      <c r="T601" s="76"/>
      <c r="U601" s="120"/>
      <c r="V601" s="78">
        <v>43101</v>
      </c>
      <c r="W601" s="78">
        <v>401768</v>
      </c>
      <c r="X601" s="128"/>
      <c r="AA601" s="42"/>
      <c r="AB601" s="17"/>
    </row>
    <row r="602" spans="1:28" ht="38.25" hidden="1">
      <c r="A602" s="20" t="s">
        <v>1431</v>
      </c>
      <c r="B602" s="20" t="s">
        <v>1433</v>
      </c>
      <c r="C602" s="18" t="s">
        <v>421</v>
      </c>
      <c r="D602" s="7"/>
      <c r="E602" s="17"/>
      <c r="F602" s="28" t="s">
        <v>256</v>
      </c>
      <c r="G602" s="28" t="s">
        <v>1755</v>
      </c>
      <c r="H602" s="25"/>
      <c r="I602" s="32"/>
      <c r="J602" s="32"/>
      <c r="K602" s="32"/>
      <c r="L602" s="6"/>
      <c r="M602" s="6"/>
      <c r="N602" s="6"/>
      <c r="O602" s="6"/>
      <c r="P602" s="6"/>
      <c r="Q602" s="6"/>
      <c r="R602" s="41"/>
      <c r="S602" s="82"/>
      <c r="T602" s="76"/>
      <c r="U602" s="120"/>
      <c r="V602" s="78">
        <v>43101</v>
      </c>
      <c r="W602" s="78">
        <v>401768</v>
      </c>
      <c r="X602" s="128"/>
      <c r="AA602" s="42"/>
      <c r="AB602" s="17"/>
    </row>
    <row r="603" spans="1:28" ht="51" hidden="1">
      <c r="A603" s="16" t="s">
        <v>1434</v>
      </c>
      <c r="B603" s="16" t="s">
        <v>1435</v>
      </c>
      <c r="C603" s="19" t="s">
        <v>421</v>
      </c>
      <c r="D603" s="7" t="s">
        <v>1284</v>
      </c>
      <c r="E603" s="17"/>
      <c r="F603" s="25" t="s">
        <v>257</v>
      </c>
      <c r="G603" s="32" t="s">
        <v>1711</v>
      </c>
      <c r="H603" s="1" t="s">
        <v>2007</v>
      </c>
      <c r="I603" s="1" t="s">
        <v>2377</v>
      </c>
      <c r="J603" s="122" t="s">
        <v>2469</v>
      </c>
      <c r="K603" s="122" t="s">
        <v>2472</v>
      </c>
      <c r="L603" s="6" t="s">
        <v>2471</v>
      </c>
      <c r="M603" s="6">
        <v>1</v>
      </c>
      <c r="N603" s="6" t="s">
        <v>2439</v>
      </c>
      <c r="O603" s="5" t="s">
        <v>2478</v>
      </c>
      <c r="P603" s="73" t="s">
        <v>2485</v>
      </c>
      <c r="Q603" s="73"/>
      <c r="R603" s="41">
        <f t="shared" ref="R603:R614" si="99">ROUND(AA603*$Z$3,1)</f>
        <v>104.6</v>
      </c>
      <c r="S603" s="82">
        <f t="shared" ref="S603:S614" si="100">ROUND(R603*0.85,1)</f>
        <v>88.9</v>
      </c>
      <c r="T603" s="76" t="s">
        <v>2053</v>
      </c>
      <c r="U603" s="120">
        <f t="shared" ref="U603:U614" si="101">ROUND(R603*1.15,1)</f>
        <v>120.3</v>
      </c>
      <c r="V603" s="78">
        <v>43101</v>
      </c>
      <c r="W603" s="78">
        <v>401768</v>
      </c>
      <c r="X603" s="128"/>
      <c r="AA603" s="42">
        <v>30</v>
      </c>
      <c r="AB603" s="17"/>
    </row>
    <row r="604" spans="1:28" ht="25.5" hidden="1">
      <c r="A604" s="16" t="s">
        <v>1434</v>
      </c>
      <c r="B604" s="16" t="s">
        <v>1435</v>
      </c>
      <c r="C604" s="19" t="s">
        <v>421</v>
      </c>
      <c r="D604" s="7" t="s">
        <v>1285</v>
      </c>
      <c r="E604" s="17"/>
      <c r="F604" s="25" t="s">
        <v>258</v>
      </c>
      <c r="G604" s="32" t="s">
        <v>1720</v>
      </c>
      <c r="H604" s="1" t="s">
        <v>259</v>
      </c>
      <c r="I604" s="1" t="s">
        <v>1712</v>
      </c>
      <c r="J604" s="122" t="s">
        <v>2469</v>
      </c>
      <c r="K604" s="122" t="s">
        <v>2472</v>
      </c>
      <c r="L604" s="6" t="s">
        <v>2471</v>
      </c>
      <c r="M604" s="6">
        <v>1</v>
      </c>
      <c r="N604" s="6" t="s">
        <v>2439</v>
      </c>
      <c r="O604" s="5" t="s">
        <v>2478</v>
      </c>
      <c r="P604" s="73" t="s">
        <v>2485</v>
      </c>
      <c r="Q604" s="73"/>
      <c r="R604" s="41">
        <f t="shared" si="99"/>
        <v>52.3</v>
      </c>
      <c r="S604" s="82">
        <f t="shared" si="100"/>
        <v>44.5</v>
      </c>
      <c r="T604" s="76" t="s">
        <v>2053</v>
      </c>
      <c r="U604" s="120">
        <f t="shared" si="101"/>
        <v>60.1</v>
      </c>
      <c r="V604" s="78">
        <v>43101</v>
      </c>
      <c r="W604" s="78">
        <v>401768</v>
      </c>
      <c r="X604" s="128"/>
      <c r="AA604" s="42">
        <v>15</v>
      </c>
      <c r="AB604" s="17"/>
    </row>
    <row r="605" spans="1:28" ht="38.25" hidden="1">
      <c r="A605" s="16" t="s">
        <v>1434</v>
      </c>
      <c r="B605" s="16" t="s">
        <v>1435</v>
      </c>
      <c r="C605" s="19" t="s">
        <v>421</v>
      </c>
      <c r="D605" s="7" t="s">
        <v>1286</v>
      </c>
      <c r="E605" s="17"/>
      <c r="F605" s="25" t="s">
        <v>260</v>
      </c>
      <c r="G605" s="32" t="s">
        <v>2378</v>
      </c>
      <c r="H605" s="25" t="s">
        <v>303</v>
      </c>
      <c r="I605" s="32" t="s">
        <v>1713</v>
      </c>
      <c r="J605" s="122" t="s">
        <v>2469</v>
      </c>
      <c r="K605" s="122" t="s">
        <v>2472</v>
      </c>
      <c r="L605" s="6" t="s">
        <v>2471</v>
      </c>
      <c r="M605" s="6">
        <v>1</v>
      </c>
      <c r="N605" s="6" t="s">
        <v>2439</v>
      </c>
      <c r="O605" s="5" t="s">
        <v>2478</v>
      </c>
      <c r="P605" s="73" t="s">
        <v>2485</v>
      </c>
      <c r="Q605" s="73"/>
      <c r="R605" s="41">
        <f t="shared" si="99"/>
        <v>52.3</v>
      </c>
      <c r="S605" s="82">
        <f t="shared" si="100"/>
        <v>44.5</v>
      </c>
      <c r="T605" s="76" t="s">
        <v>2053</v>
      </c>
      <c r="U605" s="120">
        <f t="shared" si="101"/>
        <v>60.1</v>
      </c>
      <c r="V605" s="78">
        <v>43101</v>
      </c>
      <c r="W605" s="78">
        <v>401768</v>
      </c>
      <c r="X605" s="128"/>
      <c r="AA605" s="42">
        <v>15</v>
      </c>
      <c r="AB605" s="17"/>
    </row>
    <row r="606" spans="1:28" ht="25.5" hidden="1">
      <c r="A606" s="16" t="s">
        <v>1434</v>
      </c>
      <c r="B606" s="16" t="s">
        <v>1435</v>
      </c>
      <c r="C606" s="19" t="s">
        <v>421</v>
      </c>
      <c r="D606" s="7" t="s">
        <v>1287</v>
      </c>
      <c r="E606" s="17"/>
      <c r="F606" s="1" t="s">
        <v>261</v>
      </c>
      <c r="G606" s="1" t="s">
        <v>1714</v>
      </c>
      <c r="H606" s="1" t="s">
        <v>262</v>
      </c>
      <c r="I606" s="1" t="s">
        <v>1756</v>
      </c>
      <c r="J606" s="122" t="s">
        <v>2469</v>
      </c>
      <c r="K606" s="122" t="s">
        <v>2472</v>
      </c>
      <c r="L606" s="6" t="s">
        <v>2471</v>
      </c>
      <c r="M606" s="6">
        <v>1</v>
      </c>
      <c r="N606" s="6" t="s">
        <v>2439</v>
      </c>
      <c r="O606" s="5" t="s">
        <v>2478</v>
      </c>
      <c r="P606" s="73" t="s">
        <v>2485</v>
      </c>
      <c r="Q606" s="73"/>
      <c r="R606" s="41">
        <f t="shared" si="99"/>
        <v>38.4</v>
      </c>
      <c r="S606" s="82">
        <f t="shared" si="100"/>
        <v>32.6</v>
      </c>
      <c r="T606" s="76" t="s">
        <v>2053</v>
      </c>
      <c r="U606" s="120">
        <f t="shared" si="101"/>
        <v>44.2</v>
      </c>
      <c r="V606" s="78">
        <v>43101</v>
      </c>
      <c r="W606" s="78">
        <v>401768</v>
      </c>
      <c r="X606" s="128"/>
      <c r="AA606" s="42">
        <v>11</v>
      </c>
      <c r="AB606" s="17"/>
    </row>
    <row r="607" spans="1:28" ht="51" hidden="1">
      <c r="A607" s="16" t="s">
        <v>1434</v>
      </c>
      <c r="B607" s="16" t="s">
        <v>1435</v>
      </c>
      <c r="C607" s="19" t="s">
        <v>421</v>
      </c>
      <c r="D607" s="7" t="s">
        <v>1288</v>
      </c>
      <c r="E607" s="17"/>
      <c r="F607" s="1" t="s">
        <v>263</v>
      </c>
      <c r="G607" s="1" t="s">
        <v>1721</v>
      </c>
      <c r="H607" s="1" t="s">
        <v>2465</v>
      </c>
      <c r="I607" s="74" t="s">
        <v>2673</v>
      </c>
      <c r="J607" s="122" t="s">
        <v>2469</v>
      </c>
      <c r="K607" s="122" t="s">
        <v>2472</v>
      </c>
      <c r="L607" s="6" t="s">
        <v>2471</v>
      </c>
      <c r="M607" s="6">
        <v>1</v>
      </c>
      <c r="N607" s="6" t="s">
        <v>2439</v>
      </c>
      <c r="O607" s="5" t="s">
        <v>2478</v>
      </c>
      <c r="P607" s="73" t="s">
        <v>2485</v>
      </c>
      <c r="Q607" s="73"/>
      <c r="R607" s="41">
        <f t="shared" si="99"/>
        <v>38.4</v>
      </c>
      <c r="S607" s="82">
        <f t="shared" si="100"/>
        <v>32.6</v>
      </c>
      <c r="T607" s="76" t="s">
        <v>2053</v>
      </c>
      <c r="U607" s="120">
        <f t="shared" si="101"/>
        <v>44.2</v>
      </c>
      <c r="V607" s="78">
        <v>43101</v>
      </c>
      <c r="W607" s="78">
        <v>401768</v>
      </c>
      <c r="X607" s="128"/>
      <c r="AA607" s="42">
        <v>11</v>
      </c>
      <c r="AB607" s="17"/>
    </row>
    <row r="608" spans="1:28" ht="25.5" hidden="1">
      <c r="A608" s="16" t="s">
        <v>1434</v>
      </c>
      <c r="B608" s="16" t="s">
        <v>1435</v>
      </c>
      <c r="C608" s="19" t="s">
        <v>421</v>
      </c>
      <c r="D608" s="7" t="s">
        <v>1289</v>
      </c>
      <c r="E608" s="17"/>
      <c r="F608" s="1" t="s">
        <v>264</v>
      </c>
      <c r="G608" s="1" t="s">
        <v>1715</v>
      </c>
      <c r="H608" s="1"/>
      <c r="I608" s="1"/>
      <c r="J608" s="1" t="s">
        <v>2469</v>
      </c>
      <c r="K608" s="1" t="s">
        <v>2472</v>
      </c>
      <c r="L608" s="6" t="s">
        <v>2471</v>
      </c>
      <c r="M608" s="9"/>
      <c r="N608" s="9"/>
      <c r="O608" s="9"/>
      <c r="P608" s="9"/>
      <c r="Q608" s="9"/>
      <c r="R608" s="41">
        <f t="shared" si="99"/>
        <v>160.4</v>
      </c>
      <c r="S608" s="82">
        <f t="shared" si="100"/>
        <v>136.30000000000001</v>
      </c>
      <c r="T608" s="76" t="s">
        <v>2053</v>
      </c>
      <c r="U608" s="120">
        <f t="shared" si="101"/>
        <v>184.5</v>
      </c>
      <c r="V608" s="78">
        <v>43101</v>
      </c>
      <c r="W608" s="78">
        <v>401768</v>
      </c>
      <c r="X608" s="128"/>
      <c r="AA608" s="42">
        <v>46</v>
      </c>
      <c r="AB608" s="17"/>
    </row>
    <row r="609" spans="1:28" hidden="1">
      <c r="A609" s="16" t="s">
        <v>1434</v>
      </c>
      <c r="B609" s="16" t="s">
        <v>1435</v>
      </c>
      <c r="C609" s="19" t="s">
        <v>421</v>
      </c>
      <c r="D609" s="7" t="s">
        <v>1290</v>
      </c>
      <c r="E609" s="17"/>
      <c r="F609" s="1" t="s">
        <v>265</v>
      </c>
      <c r="G609" s="1" t="s">
        <v>1652</v>
      </c>
      <c r="H609" s="1"/>
      <c r="I609" s="1"/>
      <c r="J609" s="122" t="s">
        <v>2469</v>
      </c>
      <c r="K609" s="122" t="s">
        <v>2472</v>
      </c>
      <c r="L609" s="6" t="s">
        <v>2471</v>
      </c>
      <c r="M609" s="6">
        <v>1</v>
      </c>
      <c r="N609" s="6" t="s">
        <v>2439</v>
      </c>
      <c r="O609" s="5" t="s">
        <v>2478</v>
      </c>
      <c r="P609" s="73" t="s">
        <v>2485</v>
      </c>
      <c r="Q609" s="73"/>
      <c r="R609" s="41">
        <f t="shared" si="99"/>
        <v>146.4</v>
      </c>
      <c r="S609" s="82">
        <f t="shared" si="100"/>
        <v>124.4</v>
      </c>
      <c r="T609" s="76" t="s">
        <v>2053</v>
      </c>
      <c r="U609" s="120">
        <f t="shared" si="101"/>
        <v>168.4</v>
      </c>
      <c r="V609" s="78">
        <v>43101</v>
      </c>
      <c r="W609" s="78">
        <v>401768</v>
      </c>
      <c r="X609" s="128"/>
      <c r="AA609" s="42">
        <v>42</v>
      </c>
      <c r="AB609" s="17"/>
    </row>
    <row r="610" spans="1:28" ht="38.25" hidden="1">
      <c r="A610" s="16" t="s">
        <v>1434</v>
      </c>
      <c r="B610" s="16" t="s">
        <v>1435</v>
      </c>
      <c r="C610" s="19" t="s">
        <v>421</v>
      </c>
      <c r="D610" s="7" t="s">
        <v>1291</v>
      </c>
      <c r="E610" s="17"/>
      <c r="F610" s="1" t="s">
        <v>587</v>
      </c>
      <c r="G610" s="1" t="s">
        <v>1853</v>
      </c>
      <c r="H610" s="1" t="s">
        <v>698</v>
      </c>
      <c r="I610" s="1" t="s">
        <v>2174</v>
      </c>
      <c r="J610" s="1" t="s">
        <v>2469</v>
      </c>
      <c r="K610" s="1" t="s">
        <v>2472</v>
      </c>
      <c r="L610" s="6" t="s">
        <v>2471</v>
      </c>
      <c r="M610" s="9"/>
      <c r="N610" s="9"/>
      <c r="O610" s="9"/>
      <c r="P610" s="9"/>
      <c r="Q610" s="9"/>
      <c r="R610" s="41">
        <f t="shared" si="99"/>
        <v>209.2</v>
      </c>
      <c r="S610" s="82">
        <f t="shared" si="100"/>
        <v>177.8</v>
      </c>
      <c r="T610" s="76" t="s">
        <v>2053</v>
      </c>
      <c r="U610" s="120">
        <f t="shared" si="101"/>
        <v>240.6</v>
      </c>
      <c r="V610" s="78">
        <v>43101</v>
      </c>
      <c r="W610" s="78">
        <v>401768</v>
      </c>
      <c r="X610" s="128"/>
      <c r="AA610" s="42">
        <v>60</v>
      </c>
      <c r="AB610" s="17"/>
    </row>
    <row r="611" spans="1:28" ht="51" hidden="1">
      <c r="A611" s="16" t="s">
        <v>1434</v>
      </c>
      <c r="B611" s="16" t="s">
        <v>1435</v>
      </c>
      <c r="C611" s="19" t="s">
        <v>421</v>
      </c>
      <c r="D611" s="7" t="s">
        <v>1292</v>
      </c>
      <c r="E611" s="17"/>
      <c r="F611" s="1" t="s">
        <v>588</v>
      </c>
      <c r="G611" s="1" t="s">
        <v>1653</v>
      </c>
      <c r="H611" s="1" t="s">
        <v>2037</v>
      </c>
      <c r="I611" s="1" t="s">
        <v>2379</v>
      </c>
      <c r="J611" s="122" t="s">
        <v>2456</v>
      </c>
      <c r="K611" s="71" t="s">
        <v>2480</v>
      </c>
      <c r="L611" s="6" t="s">
        <v>2471</v>
      </c>
      <c r="M611" s="6">
        <v>1</v>
      </c>
      <c r="N611" s="6" t="s">
        <v>2439</v>
      </c>
      <c r="O611" s="5" t="s">
        <v>2478</v>
      </c>
      <c r="P611" s="73" t="s">
        <v>2485</v>
      </c>
      <c r="Q611" s="73"/>
      <c r="R611" s="41">
        <f t="shared" si="99"/>
        <v>156.9</v>
      </c>
      <c r="S611" s="82">
        <f t="shared" si="100"/>
        <v>133.4</v>
      </c>
      <c r="T611" s="76" t="s">
        <v>2053</v>
      </c>
      <c r="U611" s="120">
        <f t="shared" si="101"/>
        <v>180.4</v>
      </c>
      <c r="V611" s="78">
        <v>43101</v>
      </c>
      <c r="W611" s="78">
        <v>401768</v>
      </c>
      <c r="X611" s="128"/>
      <c r="AA611" s="42">
        <v>45</v>
      </c>
      <c r="AB611" s="17"/>
    </row>
    <row r="612" spans="1:28" ht="25.5" hidden="1">
      <c r="A612" s="16" t="s">
        <v>1434</v>
      </c>
      <c r="B612" s="16" t="s">
        <v>1435</v>
      </c>
      <c r="C612" s="19" t="s">
        <v>421</v>
      </c>
      <c r="D612" s="7" t="s">
        <v>1293</v>
      </c>
      <c r="E612" s="17"/>
      <c r="F612" s="1" t="s">
        <v>589</v>
      </c>
      <c r="G612" s="1" t="s">
        <v>1719</v>
      </c>
      <c r="H612" s="1" t="s">
        <v>2008</v>
      </c>
      <c r="I612" s="1" t="s">
        <v>2380</v>
      </c>
      <c r="J612" s="1" t="s">
        <v>2469</v>
      </c>
      <c r="K612" s="1" t="s">
        <v>2472</v>
      </c>
      <c r="L612" s="6" t="s">
        <v>2471</v>
      </c>
      <c r="M612" s="9"/>
      <c r="N612" s="9"/>
      <c r="O612" s="9"/>
      <c r="P612" s="9"/>
      <c r="Q612" s="9"/>
      <c r="R612" s="41">
        <f t="shared" si="99"/>
        <v>216.2</v>
      </c>
      <c r="S612" s="82">
        <f t="shared" si="100"/>
        <v>183.8</v>
      </c>
      <c r="T612" s="76" t="s">
        <v>2053</v>
      </c>
      <c r="U612" s="120">
        <f t="shared" si="101"/>
        <v>248.6</v>
      </c>
      <c r="V612" s="78">
        <v>43101</v>
      </c>
      <c r="W612" s="78">
        <v>401768</v>
      </c>
      <c r="X612" s="128"/>
      <c r="AA612" s="42">
        <v>62</v>
      </c>
      <c r="AB612" s="17"/>
    </row>
    <row r="613" spans="1:28" ht="25.5" hidden="1">
      <c r="A613" s="16" t="s">
        <v>1434</v>
      </c>
      <c r="B613" s="16" t="s">
        <v>1435</v>
      </c>
      <c r="C613" s="19" t="s">
        <v>421</v>
      </c>
      <c r="D613" s="7" t="s">
        <v>1294</v>
      </c>
      <c r="E613" s="17"/>
      <c r="F613" s="1" t="s">
        <v>266</v>
      </c>
      <c r="G613" s="1" t="s">
        <v>1722</v>
      </c>
      <c r="H613" s="1" t="s">
        <v>2536</v>
      </c>
      <c r="I613" s="1" t="s">
        <v>2381</v>
      </c>
      <c r="J613" s="122" t="s">
        <v>2469</v>
      </c>
      <c r="K613" s="122" t="s">
        <v>2472</v>
      </c>
      <c r="L613" s="6" t="s">
        <v>2471</v>
      </c>
      <c r="M613" s="6">
        <v>1</v>
      </c>
      <c r="N613" s="6" t="s">
        <v>2439</v>
      </c>
      <c r="O613" s="5" t="s">
        <v>2478</v>
      </c>
      <c r="P613" s="73" t="s">
        <v>2485</v>
      </c>
      <c r="Q613" s="73"/>
      <c r="R613" s="41">
        <f t="shared" si="99"/>
        <v>125.5</v>
      </c>
      <c r="S613" s="82">
        <f t="shared" si="100"/>
        <v>106.7</v>
      </c>
      <c r="T613" s="76" t="s">
        <v>2053</v>
      </c>
      <c r="U613" s="120">
        <f t="shared" si="101"/>
        <v>144.30000000000001</v>
      </c>
      <c r="V613" s="78">
        <v>43101</v>
      </c>
      <c r="W613" s="78">
        <v>401768</v>
      </c>
      <c r="X613" s="128"/>
      <c r="AA613" s="42">
        <v>36</v>
      </c>
      <c r="AB613" s="17"/>
    </row>
    <row r="614" spans="1:28" ht="51" hidden="1">
      <c r="A614" s="16" t="s">
        <v>1434</v>
      </c>
      <c r="B614" s="16" t="s">
        <v>1435</v>
      </c>
      <c r="C614" s="19" t="s">
        <v>421</v>
      </c>
      <c r="D614" s="7" t="s">
        <v>1295</v>
      </c>
      <c r="E614" s="17"/>
      <c r="F614" s="1" t="s">
        <v>267</v>
      </c>
      <c r="G614" s="1" t="s">
        <v>1716</v>
      </c>
      <c r="H614" s="25" t="s">
        <v>2542</v>
      </c>
      <c r="I614" s="32" t="s">
        <v>2382</v>
      </c>
      <c r="J614" s="122" t="s">
        <v>2469</v>
      </c>
      <c r="K614" s="122" t="s">
        <v>2472</v>
      </c>
      <c r="L614" s="6" t="s">
        <v>2471</v>
      </c>
      <c r="M614" s="6">
        <v>1</v>
      </c>
      <c r="N614" s="6" t="s">
        <v>2439</v>
      </c>
      <c r="O614" s="5" t="s">
        <v>2478</v>
      </c>
      <c r="P614" s="73" t="s">
        <v>2485</v>
      </c>
      <c r="Q614" s="73"/>
      <c r="R614" s="41">
        <f t="shared" si="99"/>
        <v>59.3</v>
      </c>
      <c r="S614" s="82">
        <f t="shared" si="100"/>
        <v>50.4</v>
      </c>
      <c r="T614" s="76" t="s">
        <v>2053</v>
      </c>
      <c r="U614" s="120">
        <f t="shared" si="101"/>
        <v>68.2</v>
      </c>
      <c r="V614" s="78">
        <v>43101</v>
      </c>
      <c r="W614" s="78">
        <v>401768</v>
      </c>
      <c r="X614" s="128"/>
      <c r="AA614" s="42">
        <v>17</v>
      </c>
      <c r="AB614" s="17"/>
    </row>
    <row r="615" spans="1:28" ht="30" hidden="1">
      <c r="A615" s="20" t="s">
        <v>1431</v>
      </c>
      <c r="B615" s="20" t="s">
        <v>1433</v>
      </c>
      <c r="C615" s="18" t="s">
        <v>422</v>
      </c>
      <c r="D615" s="7"/>
      <c r="E615" s="17"/>
      <c r="F615" s="28" t="s">
        <v>268</v>
      </c>
      <c r="G615" s="28" t="s">
        <v>1717</v>
      </c>
      <c r="H615" s="25"/>
      <c r="I615" s="32"/>
      <c r="J615" s="32"/>
      <c r="K615" s="32"/>
      <c r="L615" s="6"/>
      <c r="M615" s="6"/>
      <c r="N615" s="6"/>
      <c r="O615" s="6"/>
      <c r="P615" s="6"/>
      <c r="Q615" s="6"/>
      <c r="R615" s="41"/>
      <c r="S615" s="82"/>
      <c r="T615" s="76"/>
      <c r="U615" s="120"/>
      <c r="V615" s="78">
        <v>43101</v>
      </c>
      <c r="W615" s="78">
        <v>401768</v>
      </c>
      <c r="X615" s="128"/>
      <c r="AA615" s="42"/>
      <c r="AB615" s="17"/>
    </row>
    <row r="616" spans="1:28" ht="25.5" hidden="1">
      <c r="A616" s="16" t="s">
        <v>1434</v>
      </c>
      <c r="B616" s="16" t="s">
        <v>1435</v>
      </c>
      <c r="C616" s="19" t="s">
        <v>422</v>
      </c>
      <c r="D616" s="7" t="s">
        <v>1296</v>
      </c>
      <c r="E616" s="17"/>
      <c r="F616" s="25" t="s">
        <v>269</v>
      </c>
      <c r="G616" s="32" t="s">
        <v>2383</v>
      </c>
      <c r="H616" s="25" t="s">
        <v>19</v>
      </c>
      <c r="I616" s="32" t="s">
        <v>1526</v>
      </c>
      <c r="J616" s="1" t="s">
        <v>2469</v>
      </c>
      <c r="K616" s="1" t="s">
        <v>2472</v>
      </c>
      <c r="L616" s="6" t="s">
        <v>2471</v>
      </c>
      <c r="M616" s="6"/>
      <c r="N616" s="6"/>
      <c r="O616" s="6"/>
      <c r="P616" s="6"/>
      <c r="Q616" s="6"/>
      <c r="R616" s="41">
        <f t="shared" ref="R616:R626" si="102">ROUND(AA616*$Z$3,1)</f>
        <v>275.39999999999998</v>
      </c>
      <c r="S616" s="82">
        <f t="shared" ref="S616:S626" si="103">ROUND(R616*0.85,1)</f>
        <v>234.1</v>
      </c>
      <c r="T616" s="76" t="s">
        <v>2053</v>
      </c>
      <c r="U616" s="120">
        <f t="shared" ref="U616:U626" si="104">ROUND(R616*1.15,1)</f>
        <v>316.7</v>
      </c>
      <c r="V616" s="78">
        <v>43101</v>
      </c>
      <c r="W616" s="78">
        <v>401768</v>
      </c>
      <c r="X616" s="128"/>
      <c r="AA616" s="42">
        <v>79</v>
      </c>
      <c r="AB616" s="17"/>
    </row>
    <row r="617" spans="1:28" ht="25.5" hidden="1">
      <c r="A617" s="16" t="s">
        <v>1434</v>
      </c>
      <c r="B617" s="16" t="s">
        <v>1435</v>
      </c>
      <c r="C617" s="19" t="s">
        <v>422</v>
      </c>
      <c r="D617" s="7" t="s">
        <v>1297</v>
      </c>
      <c r="E617" s="17"/>
      <c r="F617" s="1" t="s">
        <v>590</v>
      </c>
      <c r="G617" s="1" t="s">
        <v>1718</v>
      </c>
      <c r="H617" s="25" t="s">
        <v>19</v>
      </c>
      <c r="I617" s="32" t="s">
        <v>1526</v>
      </c>
      <c r="J617" s="1" t="s">
        <v>2469</v>
      </c>
      <c r="K617" s="1" t="s">
        <v>2472</v>
      </c>
      <c r="L617" s="6" t="s">
        <v>2471</v>
      </c>
      <c r="M617" s="6"/>
      <c r="N617" s="6"/>
      <c r="O617" s="6"/>
      <c r="P617" s="6"/>
      <c r="Q617" s="6"/>
      <c r="R617" s="41">
        <f t="shared" si="102"/>
        <v>261.5</v>
      </c>
      <c r="S617" s="82">
        <f t="shared" si="103"/>
        <v>222.3</v>
      </c>
      <c r="T617" s="76" t="s">
        <v>2053</v>
      </c>
      <c r="U617" s="120">
        <f t="shared" si="104"/>
        <v>300.7</v>
      </c>
      <c r="V617" s="78">
        <v>43101</v>
      </c>
      <c r="W617" s="78">
        <v>401768</v>
      </c>
      <c r="X617" s="128"/>
      <c r="AA617" s="42">
        <v>75</v>
      </c>
      <c r="AB617" s="17"/>
    </row>
    <row r="618" spans="1:28" ht="76.5" hidden="1">
      <c r="A618" s="16" t="s">
        <v>1434</v>
      </c>
      <c r="B618" s="16" t="s">
        <v>1435</v>
      </c>
      <c r="C618" s="19" t="s">
        <v>422</v>
      </c>
      <c r="D618" s="7" t="s">
        <v>1298</v>
      </c>
      <c r="E618" s="17"/>
      <c r="F618" s="1" t="s">
        <v>807</v>
      </c>
      <c r="G618" s="1" t="s">
        <v>1654</v>
      </c>
      <c r="H618" s="1" t="s">
        <v>812</v>
      </c>
      <c r="I618" s="1" t="s">
        <v>1968</v>
      </c>
      <c r="J618" s="1" t="s">
        <v>2469</v>
      </c>
      <c r="K618" s="1" t="s">
        <v>2472</v>
      </c>
      <c r="L618" s="6" t="s">
        <v>2471</v>
      </c>
      <c r="M618" s="6"/>
      <c r="N618" s="6"/>
      <c r="O618" s="6"/>
      <c r="P618" s="6"/>
      <c r="Q618" s="6"/>
      <c r="R618" s="41">
        <f t="shared" si="102"/>
        <v>460.2</v>
      </c>
      <c r="S618" s="82">
        <f t="shared" si="103"/>
        <v>391.2</v>
      </c>
      <c r="T618" s="76" t="s">
        <v>2053</v>
      </c>
      <c r="U618" s="120">
        <f t="shared" si="104"/>
        <v>529.20000000000005</v>
      </c>
      <c r="V618" s="78">
        <v>43101</v>
      </c>
      <c r="W618" s="78">
        <v>401768</v>
      </c>
      <c r="X618" s="128"/>
      <c r="AA618" s="42">
        <v>132</v>
      </c>
      <c r="AB618" s="17"/>
    </row>
    <row r="619" spans="1:28" ht="25.5" hidden="1">
      <c r="A619" s="16" t="s">
        <v>1434</v>
      </c>
      <c r="B619" s="16" t="s">
        <v>1435</v>
      </c>
      <c r="C619" s="19" t="s">
        <v>422</v>
      </c>
      <c r="D619" s="7" t="s">
        <v>1299</v>
      </c>
      <c r="E619" s="17"/>
      <c r="F619" s="1" t="s">
        <v>270</v>
      </c>
      <c r="G619" s="1" t="s">
        <v>1655</v>
      </c>
      <c r="H619" s="25" t="s">
        <v>19</v>
      </c>
      <c r="I619" s="32" t="s">
        <v>1526</v>
      </c>
      <c r="J619" s="1" t="s">
        <v>2469</v>
      </c>
      <c r="K619" s="1" t="s">
        <v>2472</v>
      </c>
      <c r="L619" s="6" t="s">
        <v>2471</v>
      </c>
      <c r="M619" s="6"/>
      <c r="N619" s="6"/>
      <c r="O619" s="6"/>
      <c r="P619" s="6"/>
      <c r="Q619" s="6"/>
      <c r="R619" s="41">
        <f t="shared" si="102"/>
        <v>275.39999999999998</v>
      </c>
      <c r="S619" s="82">
        <f t="shared" si="103"/>
        <v>234.1</v>
      </c>
      <c r="T619" s="76" t="s">
        <v>2053</v>
      </c>
      <c r="U619" s="120">
        <f t="shared" si="104"/>
        <v>316.7</v>
      </c>
      <c r="V619" s="78">
        <v>43101</v>
      </c>
      <c r="W619" s="78">
        <v>401768</v>
      </c>
      <c r="X619" s="128"/>
      <c r="AA619" s="42">
        <v>79</v>
      </c>
      <c r="AB619" s="17"/>
    </row>
    <row r="620" spans="1:28" ht="38.25" hidden="1">
      <c r="A620" s="16" t="s">
        <v>1434</v>
      </c>
      <c r="B620" s="16" t="s">
        <v>1435</v>
      </c>
      <c r="C620" s="19" t="s">
        <v>422</v>
      </c>
      <c r="D620" s="7" t="s">
        <v>1300</v>
      </c>
      <c r="E620" s="17"/>
      <c r="F620" s="1" t="s">
        <v>271</v>
      </c>
      <c r="G620" s="1" t="s">
        <v>1656</v>
      </c>
      <c r="H620" s="25" t="s">
        <v>699</v>
      </c>
      <c r="I620" s="32" t="s">
        <v>1956</v>
      </c>
      <c r="J620" s="1" t="s">
        <v>2469</v>
      </c>
      <c r="K620" s="1" t="s">
        <v>2472</v>
      </c>
      <c r="L620" s="6" t="s">
        <v>2471</v>
      </c>
      <c r="M620" s="6"/>
      <c r="N620" s="6"/>
      <c r="O620" s="6"/>
      <c r="P620" s="6"/>
      <c r="Q620" s="6"/>
      <c r="R620" s="41">
        <f t="shared" si="102"/>
        <v>219.7</v>
      </c>
      <c r="S620" s="82">
        <f t="shared" si="103"/>
        <v>186.7</v>
      </c>
      <c r="T620" s="76" t="s">
        <v>2053</v>
      </c>
      <c r="U620" s="120">
        <f t="shared" si="104"/>
        <v>252.7</v>
      </c>
      <c r="V620" s="78">
        <v>43101</v>
      </c>
      <c r="W620" s="78">
        <v>401768</v>
      </c>
      <c r="X620" s="128"/>
      <c r="AA620" s="42">
        <v>63</v>
      </c>
      <c r="AB620" s="17"/>
    </row>
    <row r="621" spans="1:28" ht="89.25" hidden="1">
      <c r="A621" s="16" t="s">
        <v>1434</v>
      </c>
      <c r="B621" s="16" t="s">
        <v>1435</v>
      </c>
      <c r="C621" s="19" t="s">
        <v>422</v>
      </c>
      <c r="D621" s="7" t="s">
        <v>1301</v>
      </c>
      <c r="E621" s="17"/>
      <c r="F621" s="1" t="s">
        <v>591</v>
      </c>
      <c r="G621" s="1" t="s">
        <v>2384</v>
      </c>
      <c r="H621" s="1" t="s">
        <v>2009</v>
      </c>
      <c r="I621" s="1" t="s">
        <v>2611</v>
      </c>
      <c r="J621" s="122" t="s">
        <v>2476</v>
      </c>
      <c r="K621" s="122" t="s">
        <v>2475</v>
      </c>
      <c r="L621" s="6" t="s">
        <v>2471</v>
      </c>
      <c r="M621" s="6">
        <v>2</v>
      </c>
      <c r="N621" s="6" t="s">
        <v>2439</v>
      </c>
      <c r="O621" s="5" t="s">
        <v>2478</v>
      </c>
      <c r="P621" s="73" t="s">
        <v>2485</v>
      </c>
      <c r="Q621" s="73"/>
      <c r="R621" s="41">
        <f t="shared" si="102"/>
        <v>146.4</v>
      </c>
      <c r="S621" s="82">
        <f t="shared" si="103"/>
        <v>124.4</v>
      </c>
      <c r="T621" s="76" t="s">
        <v>2053</v>
      </c>
      <c r="U621" s="120">
        <f t="shared" si="104"/>
        <v>168.4</v>
      </c>
      <c r="V621" s="78">
        <v>43101</v>
      </c>
      <c r="W621" s="78">
        <v>401768</v>
      </c>
      <c r="X621" s="128"/>
      <c r="AA621" s="42">
        <v>42</v>
      </c>
      <c r="AB621" s="17"/>
    </row>
    <row r="622" spans="1:28" ht="25.5" hidden="1">
      <c r="A622" s="16" t="s">
        <v>1434</v>
      </c>
      <c r="B622" s="16" t="s">
        <v>1435</v>
      </c>
      <c r="C622" s="19" t="s">
        <v>422</v>
      </c>
      <c r="D622" s="7" t="s">
        <v>1302</v>
      </c>
      <c r="E622" s="17"/>
      <c r="F622" s="1" t="s">
        <v>272</v>
      </c>
      <c r="G622" s="1" t="s">
        <v>1723</v>
      </c>
      <c r="H622" s="1"/>
      <c r="I622" s="1"/>
      <c r="J622" s="1" t="s">
        <v>2469</v>
      </c>
      <c r="K622" s="1" t="s">
        <v>2472</v>
      </c>
      <c r="L622" s="6" t="s">
        <v>2471</v>
      </c>
      <c r="M622" s="6"/>
      <c r="N622" s="6"/>
      <c r="O622" s="6"/>
      <c r="P622" s="6"/>
      <c r="Q622" s="6"/>
      <c r="R622" s="41">
        <f t="shared" si="102"/>
        <v>198.7</v>
      </c>
      <c r="S622" s="82">
        <f t="shared" si="103"/>
        <v>168.9</v>
      </c>
      <c r="T622" s="76" t="s">
        <v>2053</v>
      </c>
      <c r="U622" s="120">
        <f t="shared" si="104"/>
        <v>228.5</v>
      </c>
      <c r="V622" s="78">
        <v>43101</v>
      </c>
      <c r="W622" s="78">
        <v>401768</v>
      </c>
      <c r="X622" s="128"/>
      <c r="AA622" s="42">
        <v>57</v>
      </c>
      <c r="AB622" s="17"/>
    </row>
    <row r="623" spans="1:28" ht="25.5">
      <c r="A623" s="16" t="s">
        <v>1434</v>
      </c>
      <c r="B623" s="16" t="s">
        <v>1435</v>
      </c>
      <c r="C623" s="19" t="s">
        <v>422</v>
      </c>
      <c r="D623" s="7" t="s">
        <v>1303</v>
      </c>
      <c r="E623" s="131" t="s">
        <v>754</v>
      </c>
      <c r="F623" s="25" t="s">
        <v>273</v>
      </c>
      <c r="G623" s="32" t="s">
        <v>1757</v>
      </c>
      <c r="H623" s="1" t="s">
        <v>2590</v>
      </c>
      <c r="I623" s="74" t="s">
        <v>2601</v>
      </c>
      <c r="J623" s="93" t="s">
        <v>2469</v>
      </c>
      <c r="K623" s="1" t="s">
        <v>2472</v>
      </c>
      <c r="L623" s="6" t="s">
        <v>2471</v>
      </c>
      <c r="M623" s="47"/>
      <c r="N623" s="47"/>
      <c r="O623" s="47"/>
      <c r="P623" s="47"/>
      <c r="Q623" s="47"/>
      <c r="R623" s="41">
        <f t="shared" si="102"/>
        <v>97.6</v>
      </c>
      <c r="S623" s="82">
        <f t="shared" si="103"/>
        <v>83</v>
      </c>
      <c r="T623" s="76" t="s">
        <v>2053</v>
      </c>
      <c r="U623" s="120">
        <f t="shared" si="104"/>
        <v>112.2</v>
      </c>
      <c r="V623" s="78">
        <v>43101</v>
      </c>
      <c r="W623" s="78">
        <v>401768</v>
      </c>
      <c r="X623" s="128"/>
      <c r="AA623" s="42">
        <v>28</v>
      </c>
      <c r="AB623" s="17" t="s">
        <v>754</v>
      </c>
    </row>
    <row r="624" spans="1:28" ht="25.5">
      <c r="A624" s="16" t="s">
        <v>1434</v>
      </c>
      <c r="B624" s="16" t="s">
        <v>1435</v>
      </c>
      <c r="C624" s="19" t="s">
        <v>422</v>
      </c>
      <c r="D624" s="7" t="s">
        <v>1304</v>
      </c>
      <c r="E624" s="131" t="s">
        <v>754</v>
      </c>
      <c r="F624" s="25" t="s">
        <v>274</v>
      </c>
      <c r="G624" s="2" t="s">
        <v>1957</v>
      </c>
      <c r="H624" s="1" t="s">
        <v>2586</v>
      </c>
      <c r="I624" s="74" t="s">
        <v>2602</v>
      </c>
      <c r="J624" s="93" t="s">
        <v>2469</v>
      </c>
      <c r="K624" s="1" t="s">
        <v>2472</v>
      </c>
      <c r="L624" s="6" t="s">
        <v>2471</v>
      </c>
      <c r="M624" s="6"/>
      <c r="N624" s="6"/>
      <c r="O624" s="6"/>
      <c r="P624" s="6"/>
      <c r="Q624" s="6"/>
      <c r="R624" s="41">
        <f t="shared" si="102"/>
        <v>142.9</v>
      </c>
      <c r="S624" s="82">
        <f t="shared" si="103"/>
        <v>121.5</v>
      </c>
      <c r="T624" s="76" t="s">
        <v>2053</v>
      </c>
      <c r="U624" s="120">
        <f t="shared" si="104"/>
        <v>164.3</v>
      </c>
      <c r="V624" s="78">
        <v>43101</v>
      </c>
      <c r="W624" s="78">
        <v>401768</v>
      </c>
      <c r="X624" s="128"/>
      <c r="AA624" s="42">
        <v>41</v>
      </c>
      <c r="AB624" s="17" t="s">
        <v>754</v>
      </c>
    </row>
    <row r="625" spans="1:28" ht="38.25">
      <c r="A625" s="16" t="s">
        <v>1434</v>
      </c>
      <c r="B625" s="16" t="s">
        <v>1435</v>
      </c>
      <c r="C625" s="19" t="s">
        <v>422</v>
      </c>
      <c r="D625" s="7" t="s">
        <v>1305</v>
      </c>
      <c r="E625" s="131" t="s">
        <v>754</v>
      </c>
      <c r="F625" s="25" t="s">
        <v>1428</v>
      </c>
      <c r="G625" s="2" t="s">
        <v>1958</v>
      </c>
      <c r="H625" s="1" t="s">
        <v>2587</v>
      </c>
      <c r="I625" s="74" t="s">
        <v>2603</v>
      </c>
      <c r="J625" s="93" t="s">
        <v>2469</v>
      </c>
      <c r="K625" s="1" t="s">
        <v>2472</v>
      </c>
      <c r="L625" s="6" t="s">
        <v>2471</v>
      </c>
      <c r="M625" s="21"/>
      <c r="N625" s="21"/>
      <c r="O625" s="21"/>
      <c r="P625" s="21"/>
      <c r="Q625" s="21"/>
      <c r="R625" s="41">
        <f t="shared" si="102"/>
        <v>313.8</v>
      </c>
      <c r="S625" s="82">
        <f t="shared" si="103"/>
        <v>266.7</v>
      </c>
      <c r="T625" s="76" t="s">
        <v>2053</v>
      </c>
      <c r="U625" s="120">
        <f t="shared" si="104"/>
        <v>360.9</v>
      </c>
      <c r="V625" s="78">
        <v>43101</v>
      </c>
      <c r="W625" s="78">
        <v>401768</v>
      </c>
      <c r="X625" s="128"/>
      <c r="AA625" s="42">
        <v>90</v>
      </c>
      <c r="AB625" s="17" t="s">
        <v>754</v>
      </c>
    </row>
    <row r="626" spans="1:28" ht="38.25">
      <c r="A626" s="16" t="s">
        <v>1434</v>
      </c>
      <c r="B626" s="16" t="s">
        <v>1435</v>
      </c>
      <c r="C626" s="19" t="s">
        <v>422</v>
      </c>
      <c r="D626" s="7" t="s">
        <v>1306</v>
      </c>
      <c r="E626" s="131" t="s">
        <v>754</v>
      </c>
      <c r="F626" s="1" t="s">
        <v>592</v>
      </c>
      <c r="G626" s="1" t="s">
        <v>1959</v>
      </c>
      <c r="H626" s="1" t="s">
        <v>2588</v>
      </c>
      <c r="I626" s="74" t="s">
        <v>2604</v>
      </c>
      <c r="J626" s="93" t="s">
        <v>2469</v>
      </c>
      <c r="K626" s="1" t="s">
        <v>2472</v>
      </c>
      <c r="L626" s="6" t="s">
        <v>2471</v>
      </c>
      <c r="M626" s="6"/>
      <c r="N626" s="6"/>
      <c r="O626" s="6"/>
      <c r="P626" s="6"/>
      <c r="Q626" s="6"/>
      <c r="R626" s="41">
        <f t="shared" si="102"/>
        <v>156.9</v>
      </c>
      <c r="S626" s="82">
        <f t="shared" si="103"/>
        <v>133.4</v>
      </c>
      <c r="T626" s="76" t="s">
        <v>2053</v>
      </c>
      <c r="U626" s="120">
        <f t="shared" si="104"/>
        <v>180.4</v>
      </c>
      <c r="V626" s="78">
        <v>43101</v>
      </c>
      <c r="W626" s="78">
        <v>401768</v>
      </c>
      <c r="X626" s="128"/>
      <c r="AA626" s="42">
        <v>45</v>
      </c>
      <c r="AB626" s="17" t="s">
        <v>754</v>
      </c>
    </row>
    <row r="627" spans="1:28" ht="30" hidden="1">
      <c r="A627" s="107" t="s">
        <v>1431</v>
      </c>
      <c r="B627" s="107" t="s">
        <v>1433</v>
      </c>
      <c r="C627" s="108" t="s">
        <v>423</v>
      </c>
      <c r="D627" s="101"/>
      <c r="E627" s="17"/>
      <c r="F627" s="97" t="s">
        <v>275</v>
      </c>
      <c r="G627" s="97" t="s">
        <v>1724</v>
      </c>
      <c r="H627" s="98"/>
      <c r="I627" s="99"/>
      <c r="J627" s="32"/>
      <c r="K627" s="32"/>
      <c r="L627" s="6"/>
      <c r="M627" s="6"/>
      <c r="N627" s="6"/>
      <c r="O627" s="6"/>
      <c r="P627" s="6"/>
      <c r="Q627" s="6"/>
      <c r="R627" s="41"/>
      <c r="S627" s="82"/>
      <c r="T627" s="76"/>
      <c r="U627" s="120"/>
      <c r="V627" s="78">
        <v>43101</v>
      </c>
      <c r="W627" s="78">
        <v>401768</v>
      </c>
      <c r="X627" s="128"/>
      <c r="AA627" s="42"/>
      <c r="AB627" s="17"/>
    </row>
    <row r="628" spans="1:28" ht="51" hidden="1">
      <c r="A628" s="16" t="s">
        <v>1434</v>
      </c>
      <c r="B628" s="16" t="s">
        <v>1435</v>
      </c>
      <c r="C628" s="19" t="s">
        <v>423</v>
      </c>
      <c r="D628" s="7" t="s">
        <v>1307</v>
      </c>
      <c r="E628" s="17"/>
      <c r="F628" s="1" t="s">
        <v>593</v>
      </c>
      <c r="G628" s="1" t="s">
        <v>1731</v>
      </c>
      <c r="H628" s="1" t="s">
        <v>2010</v>
      </c>
      <c r="I628" s="1" t="s">
        <v>2612</v>
      </c>
      <c r="J628" s="1" t="s">
        <v>2469</v>
      </c>
      <c r="K628" s="1" t="s">
        <v>2472</v>
      </c>
      <c r="L628" s="6" t="s">
        <v>2471</v>
      </c>
      <c r="M628" s="65"/>
      <c r="N628" s="65"/>
      <c r="O628" s="65"/>
      <c r="P628" s="65"/>
      <c r="Q628" s="65"/>
      <c r="R628" s="41">
        <f t="shared" ref="R628:R652" si="105">ROUND(AA628*$Z$3,1)</f>
        <v>20.9</v>
      </c>
      <c r="S628" s="82">
        <f t="shared" ref="S628:S652" si="106">ROUND(R628*0.85,1)</f>
        <v>17.8</v>
      </c>
      <c r="T628" s="76" t="s">
        <v>2053</v>
      </c>
      <c r="U628" s="120">
        <f t="shared" ref="U628:U652" si="107">ROUND(R628*1.15,1)</f>
        <v>24</v>
      </c>
      <c r="V628" s="78">
        <v>43101</v>
      </c>
      <c r="W628" s="78">
        <v>401768</v>
      </c>
      <c r="X628" s="128"/>
      <c r="AA628" s="42">
        <v>6</v>
      </c>
      <c r="AB628" s="17"/>
    </row>
    <row r="629" spans="1:28" ht="38.25" hidden="1">
      <c r="A629" s="16" t="s">
        <v>1434</v>
      </c>
      <c r="B629" s="16" t="s">
        <v>1435</v>
      </c>
      <c r="C629" s="19" t="s">
        <v>423</v>
      </c>
      <c r="D629" s="7" t="s">
        <v>1308</v>
      </c>
      <c r="E629" s="17"/>
      <c r="F629" s="1" t="s">
        <v>594</v>
      </c>
      <c r="G629" s="1" t="s">
        <v>2385</v>
      </c>
      <c r="H629" s="1" t="s">
        <v>281</v>
      </c>
      <c r="I629" s="1" t="s">
        <v>1610</v>
      </c>
      <c r="J629" s="1" t="s">
        <v>2469</v>
      </c>
      <c r="K629" s="1" t="s">
        <v>2472</v>
      </c>
      <c r="L629" s="6" t="s">
        <v>2471</v>
      </c>
      <c r="M629" s="65"/>
      <c r="N629" s="65"/>
      <c r="O629" s="65"/>
      <c r="P629" s="65"/>
      <c r="Q629" s="65"/>
      <c r="R629" s="41">
        <f t="shared" si="105"/>
        <v>29.6</v>
      </c>
      <c r="S629" s="82">
        <f t="shared" si="106"/>
        <v>25.2</v>
      </c>
      <c r="T629" s="76" t="s">
        <v>2053</v>
      </c>
      <c r="U629" s="120">
        <f t="shared" si="107"/>
        <v>34</v>
      </c>
      <c r="V629" s="78">
        <v>43101</v>
      </c>
      <c r="W629" s="78">
        <v>401768</v>
      </c>
      <c r="X629" s="128"/>
      <c r="AA629" s="42">
        <v>8.5</v>
      </c>
      <c r="AB629" s="17"/>
    </row>
    <row r="630" spans="1:28" ht="25.5">
      <c r="A630" s="16" t="s">
        <v>1434</v>
      </c>
      <c r="B630" s="16" t="s">
        <v>1435</v>
      </c>
      <c r="C630" s="19" t="s">
        <v>423</v>
      </c>
      <c r="D630" s="7" t="s">
        <v>1309</v>
      </c>
      <c r="E630" s="131" t="s">
        <v>754</v>
      </c>
      <c r="F630" s="1" t="s">
        <v>595</v>
      </c>
      <c r="G630" s="1" t="s">
        <v>2386</v>
      </c>
      <c r="H630" s="1" t="s">
        <v>2581</v>
      </c>
      <c r="I630" s="1" t="s">
        <v>2605</v>
      </c>
      <c r="J630" s="93" t="s">
        <v>2469</v>
      </c>
      <c r="K630" s="1" t="s">
        <v>2472</v>
      </c>
      <c r="L630" s="6" t="s">
        <v>2471</v>
      </c>
      <c r="M630" s="6"/>
      <c r="N630" s="6"/>
      <c r="O630" s="6"/>
      <c r="P630" s="6"/>
      <c r="Q630" s="6"/>
      <c r="R630" s="41">
        <f t="shared" si="105"/>
        <v>122</v>
      </c>
      <c r="S630" s="82">
        <f t="shared" si="106"/>
        <v>103.7</v>
      </c>
      <c r="T630" s="76" t="s">
        <v>2053</v>
      </c>
      <c r="U630" s="120">
        <f t="shared" si="107"/>
        <v>140.30000000000001</v>
      </c>
      <c r="V630" s="78">
        <v>43101</v>
      </c>
      <c r="W630" s="78">
        <v>401768</v>
      </c>
      <c r="X630" s="128"/>
      <c r="AA630" s="42">
        <v>35</v>
      </c>
      <c r="AB630" s="17" t="s">
        <v>754</v>
      </c>
    </row>
    <row r="631" spans="1:28" ht="76.5">
      <c r="A631" s="16" t="s">
        <v>1434</v>
      </c>
      <c r="B631" s="16" t="s">
        <v>1435</v>
      </c>
      <c r="C631" s="19" t="s">
        <v>423</v>
      </c>
      <c r="D631" s="7" t="s">
        <v>1310</v>
      </c>
      <c r="E631" s="131" t="s">
        <v>754</v>
      </c>
      <c r="F631" s="1" t="s">
        <v>596</v>
      </c>
      <c r="G631" s="1" t="s">
        <v>2387</v>
      </c>
      <c r="H631" s="1" t="s">
        <v>2582</v>
      </c>
      <c r="I631" s="74" t="s">
        <v>2606</v>
      </c>
      <c r="J631" s="93" t="s">
        <v>2469</v>
      </c>
      <c r="K631" s="1" t="s">
        <v>2472</v>
      </c>
      <c r="L631" s="6" t="s">
        <v>2471</v>
      </c>
      <c r="M631" s="65"/>
      <c r="N631" s="65"/>
      <c r="O631" s="65"/>
      <c r="P631" s="65"/>
      <c r="Q631" s="65"/>
      <c r="R631" s="41">
        <f t="shared" si="105"/>
        <v>38.4</v>
      </c>
      <c r="S631" s="82">
        <f t="shared" si="106"/>
        <v>32.6</v>
      </c>
      <c r="T631" s="76" t="s">
        <v>2053</v>
      </c>
      <c r="U631" s="120">
        <f t="shared" si="107"/>
        <v>44.2</v>
      </c>
      <c r="V631" s="78">
        <v>43101</v>
      </c>
      <c r="W631" s="78">
        <v>401768</v>
      </c>
      <c r="X631" s="128"/>
      <c r="AA631" s="42">
        <v>11</v>
      </c>
      <c r="AB631" s="17" t="s">
        <v>754</v>
      </c>
    </row>
    <row r="632" spans="1:28" ht="25.5">
      <c r="A632" s="16" t="s">
        <v>1434</v>
      </c>
      <c r="B632" s="16" t="s">
        <v>1435</v>
      </c>
      <c r="C632" s="19" t="s">
        <v>423</v>
      </c>
      <c r="D632" s="7" t="s">
        <v>1311</v>
      </c>
      <c r="E632" s="131" t="s">
        <v>754</v>
      </c>
      <c r="F632" s="1" t="s">
        <v>276</v>
      </c>
      <c r="G632" s="1" t="s">
        <v>1735</v>
      </c>
      <c r="H632" s="1" t="s">
        <v>2583</v>
      </c>
      <c r="I632" s="74" t="s">
        <v>2607</v>
      </c>
      <c r="J632" s="93" t="s">
        <v>2469</v>
      </c>
      <c r="K632" s="1" t="s">
        <v>2472</v>
      </c>
      <c r="L632" s="6" t="s">
        <v>2471</v>
      </c>
      <c r="M632" s="6"/>
      <c r="N632" s="6"/>
      <c r="O632" s="6"/>
      <c r="P632" s="6"/>
      <c r="Q632" s="6"/>
      <c r="R632" s="41">
        <f t="shared" si="105"/>
        <v>174.3</v>
      </c>
      <c r="S632" s="82">
        <f t="shared" si="106"/>
        <v>148.19999999999999</v>
      </c>
      <c r="T632" s="76" t="s">
        <v>2053</v>
      </c>
      <c r="U632" s="120">
        <f t="shared" si="107"/>
        <v>200.4</v>
      </c>
      <c r="V632" s="78">
        <v>43101</v>
      </c>
      <c r="W632" s="78">
        <v>401768</v>
      </c>
      <c r="X632" s="128"/>
      <c r="AA632" s="42">
        <v>50</v>
      </c>
      <c r="AB632" s="17" t="s">
        <v>754</v>
      </c>
    </row>
    <row r="633" spans="1:28" ht="38.25" hidden="1">
      <c r="A633" s="100" t="s">
        <v>1434</v>
      </c>
      <c r="B633" s="100" t="s">
        <v>1435</v>
      </c>
      <c r="C633" s="104" t="s">
        <v>423</v>
      </c>
      <c r="D633" s="101" t="s">
        <v>1312</v>
      </c>
      <c r="E633" s="17"/>
      <c r="F633" s="102" t="s">
        <v>277</v>
      </c>
      <c r="G633" s="102" t="s">
        <v>1736</v>
      </c>
      <c r="H633" s="109" t="s">
        <v>2448</v>
      </c>
      <c r="I633" s="109" t="s">
        <v>1726</v>
      </c>
      <c r="J633" s="1" t="s">
        <v>2469</v>
      </c>
      <c r="K633" s="1" t="s">
        <v>2472</v>
      </c>
      <c r="L633" s="6" t="s">
        <v>2471</v>
      </c>
      <c r="M633" s="6"/>
      <c r="N633" s="6"/>
      <c r="O633" s="6"/>
      <c r="P633" s="6"/>
      <c r="Q633" s="6"/>
      <c r="R633" s="41">
        <f t="shared" si="105"/>
        <v>289.39999999999998</v>
      </c>
      <c r="S633" s="82">
        <f t="shared" si="106"/>
        <v>246</v>
      </c>
      <c r="T633" s="76" t="s">
        <v>2053</v>
      </c>
      <c r="U633" s="120">
        <f t="shared" si="107"/>
        <v>332.8</v>
      </c>
      <c r="V633" s="78">
        <v>43101</v>
      </c>
      <c r="W633" s="78">
        <v>401768</v>
      </c>
      <c r="X633" s="128"/>
      <c r="AA633" s="42">
        <v>83</v>
      </c>
      <c r="AB633" s="17"/>
    </row>
    <row r="634" spans="1:28" ht="25.5">
      <c r="A634" s="16" t="s">
        <v>1434</v>
      </c>
      <c r="B634" s="16" t="s">
        <v>1435</v>
      </c>
      <c r="C634" s="19" t="s">
        <v>423</v>
      </c>
      <c r="D634" s="7" t="s">
        <v>1313</v>
      </c>
      <c r="E634" s="131" t="s">
        <v>754</v>
      </c>
      <c r="F634" s="1" t="s">
        <v>597</v>
      </c>
      <c r="G634" s="1" t="s">
        <v>1732</v>
      </c>
      <c r="H634" s="1" t="s">
        <v>2584</v>
      </c>
      <c r="I634" s="74" t="s">
        <v>2608</v>
      </c>
      <c r="J634" s="93" t="s">
        <v>2469</v>
      </c>
      <c r="K634" s="1" t="s">
        <v>2472</v>
      </c>
      <c r="L634" s="6" t="s">
        <v>2471</v>
      </c>
      <c r="M634" s="6"/>
      <c r="N634" s="6"/>
      <c r="O634" s="6"/>
      <c r="P634" s="6"/>
      <c r="Q634" s="6"/>
      <c r="R634" s="41">
        <f t="shared" si="105"/>
        <v>142.9</v>
      </c>
      <c r="S634" s="82">
        <f t="shared" si="106"/>
        <v>121.5</v>
      </c>
      <c r="T634" s="76" t="s">
        <v>2053</v>
      </c>
      <c r="U634" s="120">
        <f t="shared" si="107"/>
        <v>164.3</v>
      </c>
      <c r="V634" s="78">
        <v>43101</v>
      </c>
      <c r="W634" s="78">
        <v>401768</v>
      </c>
      <c r="X634" s="128"/>
      <c r="AA634" s="42">
        <v>41</v>
      </c>
      <c r="AB634" s="17" t="s">
        <v>754</v>
      </c>
    </row>
    <row r="635" spans="1:28" ht="25.5" hidden="1">
      <c r="A635" s="100" t="s">
        <v>1434</v>
      </c>
      <c r="B635" s="100" t="s">
        <v>1435</v>
      </c>
      <c r="C635" s="104" t="s">
        <v>423</v>
      </c>
      <c r="D635" s="101" t="s">
        <v>1314</v>
      </c>
      <c r="E635" s="17"/>
      <c r="F635" s="102" t="s">
        <v>598</v>
      </c>
      <c r="G635" s="102" t="s">
        <v>1727</v>
      </c>
      <c r="H635" s="102" t="s">
        <v>700</v>
      </c>
      <c r="I635" s="102" t="s">
        <v>1969</v>
      </c>
      <c r="J635" s="1" t="s">
        <v>2469</v>
      </c>
      <c r="K635" s="1" t="s">
        <v>2472</v>
      </c>
      <c r="L635" s="6" t="s">
        <v>2471</v>
      </c>
      <c r="M635" s="9"/>
      <c r="N635" s="9"/>
      <c r="O635" s="9"/>
      <c r="P635" s="9"/>
      <c r="Q635" s="9"/>
      <c r="R635" s="41">
        <f t="shared" si="105"/>
        <v>136</v>
      </c>
      <c r="S635" s="82">
        <f t="shared" si="106"/>
        <v>115.6</v>
      </c>
      <c r="T635" s="76" t="s">
        <v>2053</v>
      </c>
      <c r="U635" s="120">
        <f t="shared" si="107"/>
        <v>156.4</v>
      </c>
      <c r="V635" s="78">
        <v>43101</v>
      </c>
      <c r="W635" s="78">
        <v>401768</v>
      </c>
      <c r="X635" s="128"/>
      <c r="AA635" s="42">
        <v>39</v>
      </c>
      <c r="AB635" s="17"/>
    </row>
    <row r="636" spans="1:28" ht="25.5" hidden="1">
      <c r="A636" s="16" t="s">
        <v>1434</v>
      </c>
      <c r="B636" s="16" t="s">
        <v>1435</v>
      </c>
      <c r="C636" s="19" t="s">
        <v>423</v>
      </c>
      <c r="D636" s="7" t="s">
        <v>1315</v>
      </c>
      <c r="E636" s="17"/>
      <c r="F636" s="1" t="s">
        <v>599</v>
      </c>
      <c r="G636" s="1" t="s">
        <v>1737</v>
      </c>
      <c r="H636" s="1" t="s">
        <v>700</v>
      </c>
      <c r="I636" s="1" t="s">
        <v>1969</v>
      </c>
      <c r="J636" s="1" t="s">
        <v>2469</v>
      </c>
      <c r="K636" s="1" t="s">
        <v>2472</v>
      </c>
      <c r="L636" s="6" t="s">
        <v>2471</v>
      </c>
      <c r="M636" s="9"/>
      <c r="N636" s="9"/>
      <c r="O636" s="9"/>
      <c r="P636" s="9"/>
      <c r="Q636" s="9"/>
      <c r="R636" s="41">
        <f t="shared" si="105"/>
        <v>156.9</v>
      </c>
      <c r="S636" s="82">
        <f t="shared" si="106"/>
        <v>133.4</v>
      </c>
      <c r="T636" s="76" t="s">
        <v>2053</v>
      </c>
      <c r="U636" s="120">
        <f t="shared" si="107"/>
        <v>180.4</v>
      </c>
      <c r="V636" s="78">
        <v>43101</v>
      </c>
      <c r="W636" s="78">
        <v>401768</v>
      </c>
      <c r="X636" s="128"/>
      <c r="AA636" s="42">
        <v>45</v>
      </c>
      <c r="AB636" s="17"/>
    </row>
    <row r="637" spans="1:28" ht="25.5" hidden="1">
      <c r="A637" s="16" t="s">
        <v>1434</v>
      </c>
      <c r="B637" s="16" t="s">
        <v>1435</v>
      </c>
      <c r="C637" s="19" t="s">
        <v>423</v>
      </c>
      <c r="D637" s="7" t="s">
        <v>1316</v>
      </c>
      <c r="E637" s="17"/>
      <c r="F637" s="1" t="s">
        <v>600</v>
      </c>
      <c r="G637" s="1" t="s">
        <v>1738</v>
      </c>
      <c r="H637" s="1" t="s">
        <v>700</v>
      </c>
      <c r="I637" s="1" t="s">
        <v>1969</v>
      </c>
      <c r="J637" s="1" t="s">
        <v>2469</v>
      </c>
      <c r="K637" s="1" t="s">
        <v>2472</v>
      </c>
      <c r="L637" s="6" t="s">
        <v>2471</v>
      </c>
      <c r="M637" s="9"/>
      <c r="N637" s="9"/>
      <c r="O637" s="9"/>
      <c r="P637" s="9"/>
      <c r="Q637" s="9"/>
      <c r="R637" s="41">
        <f t="shared" si="105"/>
        <v>219.7</v>
      </c>
      <c r="S637" s="82">
        <f t="shared" si="106"/>
        <v>186.7</v>
      </c>
      <c r="T637" s="76" t="s">
        <v>2053</v>
      </c>
      <c r="U637" s="120">
        <f t="shared" si="107"/>
        <v>252.7</v>
      </c>
      <c r="V637" s="78">
        <v>43101</v>
      </c>
      <c r="W637" s="78">
        <v>401768</v>
      </c>
      <c r="X637" s="128"/>
      <c r="AA637" s="42">
        <v>63</v>
      </c>
      <c r="AB637" s="17"/>
    </row>
    <row r="638" spans="1:28" hidden="1">
      <c r="A638" s="16" t="s">
        <v>1434</v>
      </c>
      <c r="B638" s="16" t="s">
        <v>1435</v>
      </c>
      <c r="C638" s="19" t="s">
        <v>423</v>
      </c>
      <c r="D638" s="7" t="s">
        <v>1317</v>
      </c>
      <c r="E638" s="17"/>
      <c r="F638" s="1" t="s">
        <v>601</v>
      </c>
      <c r="G638" s="1" t="s">
        <v>1657</v>
      </c>
      <c r="H638" s="1" t="s">
        <v>701</v>
      </c>
      <c r="I638" s="1" t="s">
        <v>1742</v>
      </c>
      <c r="J638" s="1" t="s">
        <v>2469</v>
      </c>
      <c r="K638" s="1" t="s">
        <v>2472</v>
      </c>
      <c r="L638" s="6" t="s">
        <v>2471</v>
      </c>
      <c r="M638" s="6"/>
      <c r="N638" s="6"/>
      <c r="O638" s="6"/>
      <c r="P638" s="6"/>
      <c r="Q638" s="6"/>
      <c r="R638" s="41">
        <f t="shared" si="105"/>
        <v>338.2</v>
      </c>
      <c r="S638" s="82">
        <f t="shared" si="106"/>
        <v>287.5</v>
      </c>
      <c r="T638" s="76" t="s">
        <v>2053</v>
      </c>
      <c r="U638" s="120">
        <f t="shared" si="107"/>
        <v>388.9</v>
      </c>
      <c r="V638" s="78">
        <v>43101</v>
      </c>
      <c r="W638" s="78">
        <v>401768</v>
      </c>
      <c r="X638" s="128"/>
      <c r="AA638" s="42">
        <v>97</v>
      </c>
      <c r="AB638" s="17"/>
    </row>
    <row r="639" spans="1:28" ht="38.25" hidden="1">
      <c r="A639" s="16" t="s">
        <v>1434</v>
      </c>
      <c r="B639" s="16" t="s">
        <v>1435</v>
      </c>
      <c r="C639" s="19" t="s">
        <v>423</v>
      </c>
      <c r="D639" s="7" t="s">
        <v>1318</v>
      </c>
      <c r="E639" s="17"/>
      <c r="F639" s="1" t="s">
        <v>602</v>
      </c>
      <c r="G639" s="1" t="s">
        <v>2388</v>
      </c>
      <c r="H639" s="1" t="s">
        <v>2449</v>
      </c>
      <c r="I639" s="74" t="s">
        <v>2674</v>
      </c>
      <c r="J639" s="1" t="s">
        <v>2469</v>
      </c>
      <c r="K639" s="1" t="s">
        <v>2472</v>
      </c>
      <c r="L639" s="6" t="s">
        <v>2471</v>
      </c>
      <c r="M639" s="9"/>
      <c r="N639" s="9"/>
      <c r="O639" s="9"/>
      <c r="P639" s="9"/>
      <c r="Q639" s="9"/>
      <c r="R639" s="41">
        <f t="shared" si="105"/>
        <v>139.5</v>
      </c>
      <c r="S639" s="82">
        <f t="shared" si="106"/>
        <v>118.6</v>
      </c>
      <c r="T639" s="76" t="s">
        <v>2053</v>
      </c>
      <c r="U639" s="120">
        <f t="shared" si="107"/>
        <v>160.4</v>
      </c>
      <c r="V639" s="78">
        <v>43101</v>
      </c>
      <c r="W639" s="78">
        <v>401768</v>
      </c>
      <c r="X639" s="128"/>
      <c r="AA639" s="42">
        <v>40</v>
      </c>
      <c r="AB639" s="17"/>
    </row>
    <row r="640" spans="1:28" ht="25.5" hidden="1">
      <c r="A640" s="16" t="s">
        <v>1434</v>
      </c>
      <c r="B640" s="16" t="s">
        <v>1435</v>
      </c>
      <c r="C640" s="19" t="s">
        <v>423</v>
      </c>
      <c r="D640" s="7" t="s">
        <v>1319</v>
      </c>
      <c r="E640" s="17"/>
      <c r="F640" s="1" t="s">
        <v>603</v>
      </c>
      <c r="G640" s="1" t="s">
        <v>2389</v>
      </c>
      <c r="H640" s="1" t="s">
        <v>2460</v>
      </c>
      <c r="I640" s="1" t="s">
        <v>2390</v>
      </c>
      <c r="J640" s="1" t="s">
        <v>2469</v>
      </c>
      <c r="K640" s="1" t="s">
        <v>2472</v>
      </c>
      <c r="L640" s="6" t="s">
        <v>2471</v>
      </c>
      <c r="M640" s="6"/>
      <c r="N640" s="6"/>
      <c r="O640" s="6"/>
      <c r="P640" s="6"/>
      <c r="Q640" s="6"/>
      <c r="R640" s="41">
        <f t="shared" si="105"/>
        <v>69.7</v>
      </c>
      <c r="S640" s="82">
        <f t="shared" si="106"/>
        <v>59.2</v>
      </c>
      <c r="T640" s="76" t="s">
        <v>2053</v>
      </c>
      <c r="U640" s="120">
        <f t="shared" si="107"/>
        <v>80.2</v>
      </c>
      <c r="V640" s="78">
        <v>43101</v>
      </c>
      <c r="W640" s="78">
        <v>401768</v>
      </c>
      <c r="X640" s="128"/>
      <c r="AA640" s="42">
        <v>20</v>
      </c>
      <c r="AB640" s="17"/>
    </row>
    <row r="641" spans="1:28" ht="25.5" hidden="1">
      <c r="A641" s="16" t="s">
        <v>1434</v>
      </c>
      <c r="B641" s="16" t="s">
        <v>1435</v>
      </c>
      <c r="C641" s="19" t="s">
        <v>423</v>
      </c>
      <c r="D641" s="7" t="s">
        <v>1320</v>
      </c>
      <c r="E641" s="17"/>
      <c r="F641" s="1" t="s">
        <v>604</v>
      </c>
      <c r="G641" s="1" t="s">
        <v>2436</v>
      </c>
      <c r="H641" s="1" t="s">
        <v>2537</v>
      </c>
      <c r="I641" s="1" t="s">
        <v>2391</v>
      </c>
      <c r="J641" s="122" t="s">
        <v>2469</v>
      </c>
      <c r="K641" s="122" t="s">
        <v>2472</v>
      </c>
      <c r="L641" s="6" t="s">
        <v>2471</v>
      </c>
      <c r="M641" s="6">
        <v>2</v>
      </c>
      <c r="N641" s="6" t="s">
        <v>2439</v>
      </c>
      <c r="O641" s="5" t="s">
        <v>2478</v>
      </c>
      <c r="P641" s="73" t="s">
        <v>2485</v>
      </c>
      <c r="Q641" s="73"/>
      <c r="R641" s="41">
        <f t="shared" si="105"/>
        <v>324.2</v>
      </c>
      <c r="S641" s="82">
        <f t="shared" si="106"/>
        <v>275.60000000000002</v>
      </c>
      <c r="T641" s="76" t="s">
        <v>2053</v>
      </c>
      <c r="U641" s="120">
        <f t="shared" si="107"/>
        <v>372.8</v>
      </c>
      <c r="V641" s="78">
        <v>43101</v>
      </c>
      <c r="W641" s="78">
        <v>401768</v>
      </c>
      <c r="X641" s="128"/>
      <c r="AA641" s="42">
        <v>93</v>
      </c>
      <c r="AB641" s="17"/>
    </row>
    <row r="642" spans="1:28" ht="51" hidden="1">
      <c r="A642" s="16" t="s">
        <v>1434</v>
      </c>
      <c r="B642" s="16" t="s">
        <v>1435</v>
      </c>
      <c r="C642" s="19" t="s">
        <v>423</v>
      </c>
      <c r="D642" s="7" t="s">
        <v>1321</v>
      </c>
      <c r="E642" s="17"/>
      <c r="F642" s="1" t="s">
        <v>278</v>
      </c>
      <c r="G642" s="1" t="s">
        <v>1728</v>
      </c>
      <c r="H642" s="1" t="s">
        <v>2461</v>
      </c>
      <c r="I642" s="1" t="s">
        <v>2437</v>
      </c>
      <c r="J642" s="1" t="s">
        <v>2469</v>
      </c>
      <c r="K642" s="1" t="s">
        <v>2472</v>
      </c>
      <c r="L642" s="6" t="s">
        <v>2471</v>
      </c>
      <c r="M642" s="6"/>
      <c r="N642" s="6"/>
      <c r="O642" s="6"/>
      <c r="P642" s="6"/>
      <c r="Q642" s="6"/>
      <c r="R642" s="41">
        <f t="shared" si="105"/>
        <v>111.6</v>
      </c>
      <c r="S642" s="82">
        <f t="shared" si="106"/>
        <v>94.9</v>
      </c>
      <c r="T642" s="76" t="s">
        <v>2053</v>
      </c>
      <c r="U642" s="120">
        <f t="shared" si="107"/>
        <v>128.30000000000001</v>
      </c>
      <c r="V642" s="78">
        <v>43101</v>
      </c>
      <c r="W642" s="78">
        <v>401768</v>
      </c>
      <c r="X642" s="128"/>
      <c r="AA642" s="42">
        <v>32</v>
      </c>
      <c r="AB642" s="17"/>
    </row>
    <row r="643" spans="1:28" ht="38.25" hidden="1">
      <c r="A643" s="16" t="s">
        <v>1434</v>
      </c>
      <c r="B643" s="16" t="s">
        <v>1435</v>
      </c>
      <c r="C643" s="19" t="s">
        <v>423</v>
      </c>
      <c r="D643" s="7" t="s">
        <v>1322</v>
      </c>
      <c r="E643" s="17"/>
      <c r="F643" s="1" t="s">
        <v>605</v>
      </c>
      <c r="G643" s="1" t="s">
        <v>1930</v>
      </c>
      <c r="H643" s="1" t="s">
        <v>2023</v>
      </c>
      <c r="I643" s="1" t="s">
        <v>2422</v>
      </c>
      <c r="J643" s="1" t="s">
        <v>2469</v>
      </c>
      <c r="K643" s="1" t="s">
        <v>2472</v>
      </c>
      <c r="L643" s="6" t="s">
        <v>2471</v>
      </c>
      <c r="M643" s="6"/>
      <c r="N643" s="6"/>
      <c r="O643" s="6"/>
      <c r="P643" s="6"/>
      <c r="Q643" s="6"/>
      <c r="R643" s="41">
        <f t="shared" si="105"/>
        <v>146.4</v>
      </c>
      <c r="S643" s="82">
        <f t="shared" si="106"/>
        <v>124.4</v>
      </c>
      <c r="T643" s="76" t="s">
        <v>2053</v>
      </c>
      <c r="U643" s="120">
        <f t="shared" si="107"/>
        <v>168.4</v>
      </c>
      <c r="V643" s="78">
        <v>43101</v>
      </c>
      <c r="W643" s="78">
        <v>401768</v>
      </c>
      <c r="X643" s="128"/>
      <c r="AA643" s="42">
        <v>42</v>
      </c>
      <c r="AB643" s="17"/>
    </row>
    <row r="644" spans="1:28" ht="63.75" hidden="1">
      <c r="A644" s="16" t="s">
        <v>1434</v>
      </c>
      <c r="B644" s="16" t="s">
        <v>1435</v>
      </c>
      <c r="C644" s="19" t="s">
        <v>423</v>
      </c>
      <c r="D644" s="7" t="s">
        <v>1323</v>
      </c>
      <c r="E644" s="17"/>
      <c r="F644" s="1" t="s">
        <v>606</v>
      </c>
      <c r="G644" s="1" t="s">
        <v>1658</v>
      </c>
      <c r="H644" s="1" t="s">
        <v>2011</v>
      </c>
      <c r="I644" s="1" t="s">
        <v>2392</v>
      </c>
      <c r="J644" s="1" t="s">
        <v>2469</v>
      </c>
      <c r="K644" s="1" t="s">
        <v>2472</v>
      </c>
      <c r="L644" s="6" t="s">
        <v>2471</v>
      </c>
      <c r="M644" s="6"/>
      <c r="N644" s="6"/>
      <c r="O644" s="6"/>
      <c r="P644" s="6"/>
      <c r="Q644" s="6"/>
      <c r="R644" s="41">
        <f t="shared" si="105"/>
        <v>205.7</v>
      </c>
      <c r="S644" s="82">
        <f t="shared" si="106"/>
        <v>174.8</v>
      </c>
      <c r="T644" s="76" t="s">
        <v>2053</v>
      </c>
      <c r="U644" s="120">
        <f t="shared" si="107"/>
        <v>236.6</v>
      </c>
      <c r="V644" s="78">
        <v>43101</v>
      </c>
      <c r="W644" s="78">
        <v>401768</v>
      </c>
      <c r="X644" s="128"/>
      <c r="AA644" s="42">
        <v>59</v>
      </c>
      <c r="AB644" s="17"/>
    </row>
    <row r="645" spans="1:28" ht="25.5" hidden="1">
      <c r="A645" s="16" t="s">
        <v>1434</v>
      </c>
      <c r="B645" s="16" t="s">
        <v>1435</v>
      </c>
      <c r="C645" s="19" t="s">
        <v>423</v>
      </c>
      <c r="D645" s="7" t="s">
        <v>1324</v>
      </c>
      <c r="E645" s="17"/>
      <c r="F645" s="1" t="s">
        <v>279</v>
      </c>
      <c r="G645" s="1" t="s">
        <v>1733</v>
      </c>
      <c r="H645" s="2" t="s">
        <v>19</v>
      </c>
      <c r="I645" s="2" t="s">
        <v>1526</v>
      </c>
      <c r="J645" s="1" t="s">
        <v>2469</v>
      </c>
      <c r="K645" s="1" t="s">
        <v>2472</v>
      </c>
      <c r="L645" s="6" t="s">
        <v>2471</v>
      </c>
      <c r="M645" s="6"/>
      <c r="N645" s="6"/>
      <c r="O645" s="6"/>
      <c r="P645" s="6"/>
      <c r="Q645" s="6"/>
      <c r="R645" s="41">
        <f t="shared" si="105"/>
        <v>223.1</v>
      </c>
      <c r="S645" s="82">
        <f t="shared" si="106"/>
        <v>189.6</v>
      </c>
      <c r="T645" s="76" t="s">
        <v>2053</v>
      </c>
      <c r="U645" s="120">
        <f t="shared" si="107"/>
        <v>256.60000000000002</v>
      </c>
      <c r="V645" s="78">
        <v>43101</v>
      </c>
      <c r="W645" s="78">
        <v>401768</v>
      </c>
      <c r="X645" s="128"/>
      <c r="AA645" s="42">
        <v>64</v>
      </c>
      <c r="AB645" s="17"/>
    </row>
    <row r="646" spans="1:28" ht="38.25" hidden="1">
      <c r="A646" s="16" t="s">
        <v>1434</v>
      </c>
      <c r="B646" s="16" t="s">
        <v>1435</v>
      </c>
      <c r="C646" s="19" t="s">
        <v>423</v>
      </c>
      <c r="D646" s="7" t="s">
        <v>1325</v>
      </c>
      <c r="E646" s="17"/>
      <c r="F646" s="1" t="s">
        <v>607</v>
      </c>
      <c r="G646" s="1" t="s">
        <v>2393</v>
      </c>
      <c r="H646" s="1" t="s">
        <v>2448</v>
      </c>
      <c r="I646" s="1" t="s">
        <v>1729</v>
      </c>
      <c r="J646" s="1" t="s">
        <v>2469</v>
      </c>
      <c r="K646" s="1" t="s">
        <v>2472</v>
      </c>
      <c r="L646" s="6" t="s">
        <v>2471</v>
      </c>
      <c r="M646" s="6"/>
      <c r="N646" s="6"/>
      <c r="O646" s="6"/>
      <c r="P646" s="6"/>
      <c r="Q646" s="6"/>
      <c r="R646" s="41">
        <f t="shared" si="105"/>
        <v>446.3</v>
      </c>
      <c r="S646" s="82">
        <f t="shared" si="106"/>
        <v>379.4</v>
      </c>
      <c r="T646" s="76" t="s">
        <v>2053</v>
      </c>
      <c r="U646" s="120">
        <f t="shared" si="107"/>
        <v>513.20000000000005</v>
      </c>
      <c r="V646" s="78">
        <v>43101</v>
      </c>
      <c r="W646" s="78">
        <v>401768</v>
      </c>
      <c r="X646" s="128"/>
      <c r="AA646" s="42">
        <v>128</v>
      </c>
      <c r="AB646" s="17"/>
    </row>
    <row r="647" spans="1:28" ht="25.5" hidden="1">
      <c r="A647" s="16" t="s">
        <v>1434</v>
      </c>
      <c r="B647" s="16" t="s">
        <v>1435</v>
      </c>
      <c r="C647" s="19" t="s">
        <v>423</v>
      </c>
      <c r="D647" s="7" t="s">
        <v>1326</v>
      </c>
      <c r="E647" s="17"/>
      <c r="F647" s="1" t="s">
        <v>280</v>
      </c>
      <c r="G647" s="1" t="s">
        <v>2394</v>
      </c>
      <c r="H647" s="25" t="s">
        <v>19</v>
      </c>
      <c r="I647" s="32" t="s">
        <v>1526</v>
      </c>
      <c r="J647" s="1" t="s">
        <v>2469</v>
      </c>
      <c r="K647" s="1" t="s">
        <v>2472</v>
      </c>
      <c r="L647" s="6" t="s">
        <v>2471</v>
      </c>
      <c r="M647" s="6"/>
      <c r="N647" s="6"/>
      <c r="O647" s="6"/>
      <c r="P647" s="6"/>
      <c r="Q647" s="6"/>
      <c r="R647" s="41">
        <f t="shared" si="105"/>
        <v>285.89999999999998</v>
      </c>
      <c r="S647" s="82">
        <f t="shared" si="106"/>
        <v>243</v>
      </c>
      <c r="T647" s="76" t="s">
        <v>2053</v>
      </c>
      <c r="U647" s="120">
        <f t="shared" si="107"/>
        <v>328.8</v>
      </c>
      <c r="V647" s="78">
        <v>43101</v>
      </c>
      <c r="W647" s="78">
        <v>401768</v>
      </c>
      <c r="X647" s="128"/>
      <c r="AA647" s="42">
        <v>82</v>
      </c>
      <c r="AB647" s="17"/>
    </row>
    <row r="648" spans="1:28" ht="25.5" hidden="1">
      <c r="A648" s="16" t="s">
        <v>1434</v>
      </c>
      <c r="B648" s="16" t="s">
        <v>1435</v>
      </c>
      <c r="C648" s="19" t="s">
        <v>423</v>
      </c>
      <c r="D648" s="7" t="s">
        <v>1327</v>
      </c>
      <c r="E648" s="17"/>
      <c r="F648" s="1" t="s">
        <v>608</v>
      </c>
      <c r="G648" s="1" t="s">
        <v>1734</v>
      </c>
      <c r="H648" s="25" t="s">
        <v>19</v>
      </c>
      <c r="I648" s="32" t="s">
        <v>1526</v>
      </c>
      <c r="J648" s="1" t="s">
        <v>2469</v>
      </c>
      <c r="K648" s="1" t="s">
        <v>2472</v>
      </c>
      <c r="L648" s="6" t="s">
        <v>2471</v>
      </c>
      <c r="M648" s="6"/>
      <c r="N648" s="6"/>
      <c r="O648" s="6"/>
      <c r="P648" s="6"/>
      <c r="Q648" s="6"/>
      <c r="R648" s="41">
        <f t="shared" si="105"/>
        <v>606.70000000000005</v>
      </c>
      <c r="S648" s="82">
        <f t="shared" si="106"/>
        <v>515.70000000000005</v>
      </c>
      <c r="T648" s="76" t="s">
        <v>2053</v>
      </c>
      <c r="U648" s="120">
        <f t="shared" si="107"/>
        <v>697.7</v>
      </c>
      <c r="V648" s="78">
        <v>43101</v>
      </c>
      <c r="W648" s="78">
        <v>401768</v>
      </c>
      <c r="X648" s="128"/>
      <c r="AA648" s="42">
        <v>174</v>
      </c>
      <c r="AB648" s="17"/>
    </row>
    <row r="649" spans="1:28" ht="38.25">
      <c r="A649" s="16" t="s">
        <v>1434</v>
      </c>
      <c r="B649" s="16" t="s">
        <v>1435</v>
      </c>
      <c r="C649" s="19" t="s">
        <v>423</v>
      </c>
      <c r="D649" s="7" t="s">
        <v>1328</v>
      </c>
      <c r="E649" s="131" t="s">
        <v>754</v>
      </c>
      <c r="F649" s="1" t="s">
        <v>1385</v>
      </c>
      <c r="G649" s="1" t="s">
        <v>1659</v>
      </c>
      <c r="H649" s="1" t="s">
        <v>2585</v>
      </c>
      <c r="I649" s="74" t="s">
        <v>2609</v>
      </c>
      <c r="J649" s="93" t="s">
        <v>2469</v>
      </c>
      <c r="K649" s="1" t="s">
        <v>2472</v>
      </c>
      <c r="L649" s="6" t="s">
        <v>2471</v>
      </c>
      <c r="M649" s="9"/>
      <c r="N649" s="9"/>
      <c r="O649" s="9"/>
      <c r="P649" s="9"/>
      <c r="Q649" s="9"/>
      <c r="R649" s="41">
        <f t="shared" si="105"/>
        <v>278.89999999999998</v>
      </c>
      <c r="S649" s="82">
        <f t="shared" si="106"/>
        <v>237.1</v>
      </c>
      <c r="T649" s="76" t="s">
        <v>2053</v>
      </c>
      <c r="U649" s="120">
        <f t="shared" si="107"/>
        <v>320.7</v>
      </c>
      <c r="V649" s="78">
        <v>43101</v>
      </c>
      <c r="W649" s="78">
        <v>401768</v>
      </c>
      <c r="X649" s="128"/>
      <c r="AA649" s="42">
        <v>80</v>
      </c>
      <c r="AB649" s="17" t="s">
        <v>754</v>
      </c>
    </row>
    <row r="650" spans="1:28" ht="76.5">
      <c r="A650" s="100" t="s">
        <v>1434</v>
      </c>
      <c r="B650" s="100" t="s">
        <v>1435</v>
      </c>
      <c r="C650" s="104" t="s">
        <v>423</v>
      </c>
      <c r="D650" s="101" t="s">
        <v>1329</v>
      </c>
      <c r="E650" s="131" t="s">
        <v>754</v>
      </c>
      <c r="F650" s="102" t="s">
        <v>609</v>
      </c>
      <c r="G650" s="102" t="s">
        <v>2395</v>
      </c>
      <c r="H650" s="102" t="s">
        <v>2550</v>
      </c>
      <c r="I650" s="103" t="s">
        <v>2630</v>
      </c>
      <c r="J650" s="122" t="s">
        <v>2476</v>
      </c>
      <c r="K650" s="122" t="s">
        <v>2475</v>
      </c>
      <c r="L650" s="6" t="s">
        <v>2471</v>
      </c>
      <c r="M650" s="65">
        <v>1</v>
      </c>
      <c r="N650" s="65" t="s">
        <v>2439</v>
      </c>
      <c r="O650" s="5" t="s">
        <v>2478</v>
      </c>
      <c r="P650" s="73" t="s">
        <v>2485</v>
      </c>
      <c r="Q650" s="73"/>
      <c r="R650" s="41">
        <f t="shared" si="105"/>
        <v>725.2</v>
      </c>
      <c r="S650" s="82">
        <f t="shared" si="106"/>
        <v>616.4</v>
      </c>
      <c r="T650" s="76" t="s">
        <v>2053</v>
      </c>
      <c r="U650" s="120">
        <f t="shared" si="107"/>
        <v>834</v>
      </c>
      <c r="V650" s="78">
        <v>43101</v>
      </c>
      <c r="W650" s="78">
        <v>401768</v>
      </c>
      <c r="X650" s="128"/>
      <c r="AA650" s="42">
        <v>208</v>
      </c>
      <c r="AB650" s="17" t="s">
        <v>754</v>
      </c>
    </row>
    <row r="651" spans="1:28" ht="63.75" hidden="1">
      <c r="A651" s="16" t="s">
        <v>1434</v>
      </c>
      <c r="B651" s="16" t="s">
        <v>1435</v>
      </c>
      <c r="C651" s="19" t="s">
        <v>423</v>
      </c>
      <c r="D651" s="7" t="s">
        <v>1330</v>
      </c>
      <c r="E651" s="17"/>
      <c r="F651" s="1" t="s">
        <v>610</v>
      </c>
      <c r="G651" s="1" t="s">
        <v>2396</v>
      </c>
      <c r="H651" s="1" t="s">
        <v>294</v>
      </c>
      <c r="I651" s="74" t="s">
        <v>2631</v>
      </c>
      <c r="J651" s="1" t="s">
        <v>2476</v>
      </c>
      <c r="K651" s="1" t="s">
        <v>2475</v>
      </c>
      <c r="L651" s="6" t="s">
        <v>2471</v>
      </c>
      <c r="M651" s="6"/>
      <c r="N651" s="6"/>
      <c r="O651" s="6"/>
      <c r="P651" s="6"/>
      <c r="Q651" s="6"/>
      <c r="R651" s="41">
        <f t="shared" si="105"/>
        <v>38.4</v>
      </c>
      <c r="S651" s="82">
        <f t="shared" si="106"/>
        <v>32.6</v>
      </c>
      <c r="T651" s="76" t="s">
        <v>2053</v>
      </c>
      <c r="U651" s="120">
        <f t="shared" si="107"/>
        <v>44.2</v>
      </c>
      <c r="V651" s="78">
        <v>43101</v>
      </c>
      <c r="W651" s="78">
        <v>401768</v>
      </c>
      <c r="X651" s="128"/>
      <c r="AA651" s="42">
        <v>11</v>
      </c>
      <c r="AB651" s="17"/>
    </row>
    <row r="652" spans="1:28" ht="63.75" hidden="1">
      <c r="A652" s="16" t="s">
        <v>1434</v>
      </c>
      <c r="B652" s="16" t="s">
        <v>1435</v>
      </c>
      <c r="C652" s="19" t="s">
        <v>423</v>
      </c>
      <c r="D652" s="7" t="s">
        <v>1331</v>
      </c>
      <c r="E652" s="17"/>
      <c r="F652" s="1" t="s">
        <v>611</v>
      </c>
      <c r="G652" s="1" t="s">
        <v>2397</v>
      </c>
      <c r="H652" s="1" t="s">
        <v>702</v>
      </c>
      <c r="I652" s="74" t="s">
        <v>2632</v>
      </c>
      <c r="J652" s="1" t="s">
        <v>2476</v>
      </c>
      <c r="K652" s="1" t="s">
        <v>2475</v>
      </c>
      <c r="L652" s="6" t="s">
        <v>2471</v>
      </c>
      <c r="M652" s="6"/>
      <c r="N652" s="6"/>
      <c r="O652" s="6"/>
      <c r="P652" s="6"/>
      <c r="Q652" s="6"/>
      <c r="R652" s="41">
        <f t="shared" si="105"/>
        <v>81.900000000000006</v>
      </c>
      <c r="S652" s="82">
        <f t="shared" si="106"/>
        <v>69.599999999999994</v>
      </c>
      <c r="T652" s="76" t="s">
        <v>2053</v>
      </c>
      <c r="U652" s="120">
        <f t="shared" si="107"/>
        <v>94.2</v>
      </c>
      <c r="V652" s="78">
        <v>43101</v>
      </c>
      <c r="W652" s="78">
        <v>401768</v>
      </c>
      <c r="X652" s="128"/>
      <c r="AA652" s="42">
        <v>23.5</v>
      </c>
      <c r="AB652" s="17"/>
    </row>
    <row r="653" spans="1:28" ht="30" hidden="1">
      <c r="A653" s="20" t="s">
        <v>1431</v>
      </c>
      <c r="B653" s="20" t="s">
        <v>1433</v>
      </c>
      <c r="C653" s="18" t="s">
        <v>424</v>
      </c>
      <c r="D653" s="7"/>
      <c r="E653" s="17"/>
      <c r="F653" s="28" t="s">
        <v>282</v>
      </c>
      <c r="G653" s="28" t="s">
        <v>1739</v>
      </c>
      <c r="H653" s="25"/>
      <c r="I653" s="32"/>
      <c r="J653" s="32"/>
      <c r="K653" s="32"/>
      <c r="L653" s="6"/>
      <c r="M653" s="6"/>
      <c r="N653" s="6"/>
      <c r="O653" s="6"/>
      <c r="P653" s="6"/>
      <c r="Q653" s="6"/>
      <c r="R653" s="41"/>
      <c r="S653" s="82"/>
      <c r="T653" s="76"/>
      <c r="U653" s="120"/>
      <c r="V653" s="78">
        <v>43101</v>
      </c>
      <c r="W653" s="78">
        <v>401768</v>
      </c>
      <c r="X653" s="128"/>
      <c r="AA653" s="42"/>
      <c r="AB653" s="17"/>
    </row>
    <row r="654" spans="1:28" ht="51" hidden="1">
      <c r="A654" s="16" t="s">
        <v>1434</v>
      </c>
      <c r="B654" s="16" t="s">
        <v>1435</v>
      </c>
      <c r="C654" s="19" t="s">
        <v>424</v>
      </c>
      <c r="D654" s="7" t="s">
        <v>1332</v>
      </c>
      <c r="E654" s="17"/>
      <c r="F654" s="1" t="s">
        <v>612</v>
      </c>
      <c r="G654" s="1" t="s">
        <v>2398</v>
      </c>
      <c r="H654" s="1" t="s">
        <v>703</v>
      </c>
      <c r="I654" s="1" t="s">
        <v>2399</v>
      </c>
      <c r="J654" s="1" t="s">
        <v>2469</v>
      </c>
      <c r="K654" s="1" t="s">
        <v>2472</v>
      </c>
      <c r="L654" s="6" t="s">
        <v>2471</v>
      </c>
      <c r="M654" s="6"/>
      <c r="N654" s="6"/>
      <c r="O654" s="6"/>
      <c r="P654" s="6"/>
      <c r="Q654" s="6"/>
      <c r="R654" s="41">
        <f t="shared" ref="R654:R667" si="108">ROUND(AA654*$Z$3,1)</f>
        <v>48.8</v>
      </c>
      <c r="S654" s="82">
        <f t="shared" ref="S654:S667" si="109">ROUND(R654*0.85,1)</f>
        <v>41.5</v>
      </c>
      <c r="T654" s="76" t="s">
        <v>2053</v>
      </c>
      <c r="U654" s="120">
        <f t="shared" ref="U654:U667" si="110">ROUND(R654*1.15,1)</f>
        <v>56.1</v>
      </c>
      <c r="V654" s="78">
        <v>43101</v>
      </c>
      <c r="W654" s="78">
        <v>401768</v>
      </c>
      <c r="X654" s="128"/>
      <c r="AA654" s="42">
        <v>14</v>
      </c>
      <c r="AB654" s="17"/>
    </row>
    <row r="655" spans="1:28" ht="63.75" hidden="1">
      <c r="A655" s="16" t="s">
        <v>1434</v>
      </c>
      <c r="B655" s="16" t="s">
        <v>1435</v>
      </c>
      <c r="C655" s="19" t="s">
        <v>424</v>
      </c>
      <c r="D655" s="7" t="s">
        <v>1333</v>
      </c>
      <c r="E655" s="17"/>
      <c r="F655" s="1" t="s">
        <v>283</v>
      </c>
      <c r="G655" s="1" t="s">
        <v>1740</v>
      </c>
      <c r="H655" s="25" t="s">
        <v>304</v>
      </c>
      <c r="I655" s="117" t="s">
        <v>2675</v>
      </c>
      <c r="J655" s="1" t="s">
        <v>2469</v>
      </c>
      <c r="K655" s="1" t="s">
        <v>2472</v>
      </c>
      <c r="L655" s="6" t="s">
        <v>2471</v>
      </c>
      <c r="M655" s="6"/>
      <c r="N655" s="6"/>
      <c r="O655" s="6"/>
      <c r="P655" s="6"/>
      <c r="Q655" s="6"/>
      <c r="R655" s="41">
        <f t="shared" si="108"/>
        <v>80.2</v>
      </c>
      <c r="S655" s="82">
        <f t="shared" si="109"/>
        <v>68.2</v>
      </c>
      <c r="T655" s="76" t="s">
        <v>2053</v>
      </c>
      <c r="U655" s="120">
        <f t="shared" si="110"/>
        <v>92.2</v>
      </c>
      <c r="V655" s="78">
        <v>43101</v>
      </c>
      <c r="W655" s="78">
        <v>401768</v>
      </c>
      <c r="X655" s="128"/>
      <c r="AA655" s="42">
        <v>23</v>
      </c>
      <c r="AB655" s="17"/>
    </row>
    <row r="656" spans="1:28" ht="38.25" hidden="1">
      <c r="A656" s="16" t="s">
        <v>1434</v>
      </c>
      <c r="B656" s="16" t="s">
        <v>1435</v>
      </c>
      <c r="C656" s="19" t="s">
        <v>424</v>
      </c>
      <c r="D656" s="7" t="s">
        <v>1334</v>
      </c>
      <c r="E656" s="17"/>
      <c r="F656" s="1" t="s">
        <v>613</v>
      </c>
      <c r="G656" s="1" t="s">
        <v>2400</v>
      </c>
      <c r="H656" s="1" t="s">
        <v>704</v>
      </c>
      <c r="I656" s="1" t="s">
        <v>1741</v>
      </c>
      <c r="J656" s="1" t="s">
        <v>2469</v>
      </c>
      <c r="K656" s="1" t="s">
        <v>2472</v>
      </c>
      <c r="L656" s="6" t="s">
        <v>2471</v>
      </c>
      <c r="M656" s="6"/>
      <c r="N656" s="6"/>
      <c r="O656" s="6"/>
      <c r="P656" s="6"/>
      <c r="Q656" s="6"/>
      <c r="R656" s="41">
        <f t="shared" si="108"/>
        <v>104.6</v>
      </c>
      <c r="S656" s="82">
        <f t="shared" si="109"/>
        <v>88.9</v>
      </c>
      <c r="T656" s="76" t="s">
        <v>2053</v>
      </c>
      <c r="U656" s="120">
        <f t="shared" si="110"/>
        <v>120.3</v>
      </c>
      <c r="V656" s="78">
        <v>43101</v>
      </c>
      <c r="W656" s="78">
        <v>401768</v>
      </c>
      <c r="X656" s="128"/>
      <c r="AA656" s="42">
        <v>30</v>
      </c>
      <c r="AB656" s="17"/>
    </row>
    <row r="657" spans="1:28" ht="63.75" hidden="1">
      <c r="A657" s="16" t="s">
        <v>1434</v>
      </c>
      <c r="B657" s="16" t="s">
        <v>1435</v>
      </c>
      <c r="C657" s="19" t="s">
        <v>424</v>
      </c>
      <c r="D657" s="7" t="s">
        <v>1335</v>
      </c>
      <c r="E657" s="17"/>
      <c r="F657" s="1" t="s">
        <v>614</v>
      </c>
      <c r="G657" s="1" t="s">
        <v>2401</v>
      </c>
      <c r="H657" s="1" t="s">
        <v>705</v>
      </c>
      <c r="I657" s="1" t="s">
        <v>1743</v>
      </c>
      <c r="J657" s="1" t="s">
        <v>2469</v>
      </c>
      <c r="K657" s="1" t="s">
        <v>2472</v>
      </c>
      <c r="L657" s="6" t="s">
        <v>2471</v>
      </c>
      <c r="M657" s="36"/>
      <c r="N657" s="36"/>
      <c r="O657" s="36"/>
      <c r="P657" s="36"/>
      <c r="Q657" s="36"/>
      <c r="R657" s="41">
        <f t="shared" si="108"/>
        <v>83.7</v>
      </c>
      <c r="S657" s="82">
        <f t="shared" si="109"/>
        <v>71.099999999999994</v>
      </c>
      <c r="T657" s="76" t="s">
        <v>2053</v>
      </c>
      <c r="U657" s="120">
        <f t="shared" si="110"/>
        <v>96.3</v>
      </c>
      <c r="V657" s="78">
        <v>43101</v>
      </c>
      <c r="W657" s="78">
        <v>401768</v>
      </c>
      <c r="X657" s="128"/>
      <c r="AA657" s="42">
        <v>24</v>
      </c>
      <c r="AB657" s="17"/>
    </row>
    <row r="658" spans="1:28" ht="63.75" hidden="1">
      <c r="A658" s="16" t="s">
        <v>1434</v>
      </c>
      <c r="B658" s="16" t="s">
        <v>1435</v>
      </c>
      <c r="C658" s="19" t="s">
        <v>424</v>
      </c>
      <c r="D658" s="7" t="s">
        <v>1336</v>
      </c>
      <c r="E658" s="17"/>
      <c r="F658" s="1" t="s">
        <v>615</v>
      </c>
      <c r="G658" s="1" t="s">
        <v>2402</v>
      </c>
      <c r="H658" s="1" t="s">
        <v>2516</v>
      </c>
      <c r="I658" s="1" t="s">
        <v>2403</v>
      </c>
      <c r="J658" s="1" t="s">
        <v>2469</v>
      </c>
      <c r="K658" s="1" t="s">
        <v>2472</v>
      </c>
      <c r="L658" s="6" t="s">
        <v>2471</v>
      </c>
      <c r="M658" s="6"/>
      <c r="N658" s="6"/>
      <c r="O658" s="6"/>
      <c r="P658" s="6"/>
      <c r="Q658" s="6"/>
      <c r="R658" s="41">
        <f t="shared" si="108"/>
        <v>195.2</v>
      </c>
      <c r="S658" s="82">
        <f t="shared" si="109"/>
        <v>165.9</v>
      </c>
      <c r="T658" s="76" t="s">
        <v>2053</v>
      </c>
      <c r="U658" s="120">
        <f t="shared" si="110"/>
        <v>224.5</v>
      </c>
      <c r="V658" s="78">
        <v>43101</v>
      </c>
      <c r="W658" s="78">
        <v>401768</v>
      </c>
      <c r="X658" s="128"/>
      <c r="AA658" s="42">
        <v>56</v>
      </c>
      <c r="AB658" s="17"/>
    </row>
    <row r="659" spans="1:28" ht="25.5" hidden="1">
      <c r="A659" s="16" t="s">
        <v>1434</v>
      </c>
      <c r="B659" s="16" t="s">
        <v>1435</v>
      </c>
      <c r="C659" s="19" t="s">
        <v>424</v>
      </c>
      <c r="D659" s="7" t="s">
        <v>1337</v>
      </c>
      <c r="E659" s="17"/>
      <c r="F659" s="1" t="s">
        <v>284</v>
      </c>
      <c r="G659" s="1" t="s">
        <v>2404</v>
      </c>
      <c r="H659" s="1"/>
      <c r="I659" s="1"/>
      <c r="J659" s="1" t="s">
        <v>2469</v>
      </c>
      <c r="K659" s="1" t="s">
        <v>2472</v>
      </c>
      <c r="L659" s="6" t="s">
        <v>2471</v>
      </c>
      <c r="M659" s="6"/>
      <c r="N659" s="6"/>
      <c r="O659" s="6"/>
      <c r="P659" s="6"/>
      <c r="Q659" s="6"/>
      <c r="R659" s="41">
        <f t="shared" si="108"/>
        <v>170.8</v>
      </c>
      <c r="S659" s="82">
        <f t="shared" si="109"/>
        <v>145.19999999999999</v>
      </c>
      <c r="T659" s="76" t="s">
        <v>2053</v>
      </c>
      <c r="U659" s="120">
        <f t="shared" si="110"/>
        <v>196.4</v>
      </c>
      <c r="V659" s="78">
        <v>43101</v>
      </c>
      <c r="W659" s="78">
        <v>401768</v>
      </c>
      <c r="X659" s="128"/>
      <c r="AA659" s="42">
        <v>49</v>
      </c>
      <c r="AB659" s="17"/>
    </row>
    <row r="660" spans="1:28" ht="25.5" hidden="1">
      <c r="A660" s="16" t="s">
        <v>1434</v>
      </c>
      <c r="B660" s="16" t="s">
        <v>1435</v>
      </c>
      <c r="C660" s="19" t="s">
        <v>424</v>
      </c>
      <c r="D660" s="7" t="s">
        <v>1338</v>
      </c>
      <c r="E660" s="17"/>
      <c r="F660" s="1" t="s">
        <v>616</v>
      </c>
      <c r="G660" s="1" t="s">
        <v>2405</v>
      </c>
      <c r="H660" s="1" t="s">
        <v>706</v>
      </c>
      <c r="I660" s="1" t="s">
        <v>1744</v>
      </c>
      <c r="J660" s="1" t="s">
        <v>2469</v>
      </c>
      <c r="K660" s="1" t="s">
        <v>2472</v>
      </c>
      <c r="L660" s="6" t="s">
        <v>2471</v>
      </c>
      <c r="M660" s="6"/>
      <c r="N660" s="6"/>
      <c r="O660" s="6"/>
      <c r="P660" s="6"/>
      <c r="Q660" s="6"/>
      <c r="R660" s="41">
        <f t="shared" si="108"/>
        <v>198.7</v>
      </c>
      <c r="S660" s="82">
        <f t="shared" si="109"/>
        <v>168.9</v>
      </c>
      <c r="T660" s="76" t="s">
        <v>2053</v>
      </c>
      <c r="U660" s="120">
        <f t="shared" si="110"/>
        <v>228.5</v>
      </c>
      <c r="V660" s="78">
        <v>43101</v>
      </c>
      <c r="W660" s="78">
        <v>401768</v>
      </c>
      <c r="X660" s="128"/>
      <c r="AA660" s="42">
        <v>57</v>
      </c>
      <c r="AB660" s="17"/>
    </row>
    <row r="661" spans="1:28" ht="51" hidden="1">
      <c r="A661" s="16" t="s">
        <v>1434</v>
      </c>
      <c r="B661" s="16" t="s">
        <v>1435</v>
      </c>
      <c r="C661" s="19" t="s">
        <v>424</v>
      </c>
      <c r="D661" s="7" t="s">
        <v>1339</v>
      </c>
      <c r="E661" s="17"/>
      <c r="F661" s="1" t="s">
        <v>617</v>
      </c>
      <c r="G661" s="1" t="s">
        <v>2406</v>
      </c>
      <c r="H661" s="1"/>
      <c r="I661" s="1"/>
      <c r="J661" s="1" t="s">
        <v>2469</v>
      </c>
      <c r="K661" s="1" t="s">
        <v>2472</v>
      </c>
      <c r="L661" s="6" t="s">
        <v>2471</v>
      </c>
      <c r="M661" s="6"/>
      <c r="N661" s="6"/>
      <c r="O661" s="6"/>
      <c r="P661" s="6"/>
      <c r="Q661" s="6"/>
      <c r="R661" s="41">
        <f t="shared" si="108"/>
        <v>317.3</v>
      </c>
      <c r="S661" s="82">
        <f t="shared" si="109"/>
        <v>269.7</v>
      </c>
      <c r="T661" s="76" t="s">
        <v>2053</v>
      </c>
      <c r="U661" s="120">
        <f t="shared" si="110"/>
        <v>364.9</v>
      </c>
      <c r="V661" s="78">
        <v>43101</v>
      </c>
      <c r="W661" s="78">
        <v>401768</v>
      </c>
      <c r="X661" s="128"/>
      <c r="AA661" s="42">
        <v>91</v>
      </c>
      <c r="AB661" s="17"/>
    </row>
    <row r="662" spans="1:28" ht="51" hidden="1">
      <c r="A662" s="16" t="s">
        <v>1434</v>
      </c>
      <c r="B662" s="16" t="s">
        <v>1435</v>
      </c>
      <c r="C662" s="19" t="s">
        <v>424</v>
      </c>
      <c r="D662" s="7" t="s">
        <v>1340</v>
      </c>
      <c r="E662" s="17"/>
      <c r="F662" s="1" t="s">
        <v>618</v>
      </c>
      <c r="G662" s="1" t="s">
        <v>2407</v>
      </c>
      <c r="H662" s="25" t="s">
        <v>19</v>
      </c>
      <c r="I662" s="32" t="s">
        <v>1526</v>
      </c>
      <c r="J662" s="1" t="s">
        <v>2469</v>
      </c>
      <c r="K662" s="1" t="s">
        <v>2472</v>
      </c>
      <c r="L662" s="6" t="s">
        <v>2471</v>
      </c>
      <c r="M662" s="6"/>
      <c r="N662" s="6"/>
      <c r="O662" s="6"/>
      <c r="P662" s="6"/>
      <c r="Q662" s="6"/>
      <c r="R662" s="41">
        <f t="shared" si="108"/>
        <v>230.1</v>
      </c>
      <c r="S662" s="82">
        <f t="shared" si="109"/>
        <v>195.6</v>
      </c>
      <c r="T662" s="76" t="s">
        <v>2053</v>
      </c>
      <c r="U662" s="120">
        <f t="shared" si="110"/>
        <v>264.60000000000002</v>
      </c>
      <c r="V662" s="78">
        <v>43101</v>
      </c>
      <c r="W662" s="78">
        <v>401768</v>
      </c>
      <c r="X662" s="128"/>
      <c r="AA662" s="42">
        <v>66</v>
      </c>
      <c r="AB662" s="17"/>
    </row>
    <row r="663" spans="1:28" ht="25.5" hidden="1">
      <c r="A663" s="16" t="s">
        <v>1434</v>
      </c>
      <c r="B663" s="16" t="s">
        <v>1435</v>
      </c>
      <c r="C663" s="19" t="s">
        <v>424</v>
      </c>
      <c r="D663" s="7" t="s">
        <v>1341</v>
      </c>
      <c r="E663" s="17"/>
      <c r="F663" s="1" t="s">
        <v>285</v>
      </c>
      <c r="G663" s="1" t="s">
        <v>2408</v>
      </c>
      <c r="H663" s="1"/>
      <c r="I663" s="1"/>
      <c r="J663" s="1" t="s">
        <v>2469</v>
      </c>
      <c r="K663" s="1" t="s">
        <v>2472</v>
      </c>
      <c r="L663" s="6" t="s">
        <v>2471</v>
      </c>
      <c r="M663" s="6"/>
      <c r="N663" s="6"/>
      <c r="O663" s="6"/>
      <c r="P663" s="6"/>
      <c r="Q663" s="6"/>
      <c r="R663" s="41">
        <f t="shared" si="108"/>
        <v>87.2</v>
      </c>
      <c r="S663" s="82">
        <f t="shared" si="109"/>
        <v>74.099999999999994</v>
      </c>
      <c r="T663" s="76" t="s">
        <v>2053</v>
      </c>
      <c r="U663" s="120">
        <f t="shared" si="110"/>
        <v>100.3</v>
      </c>
      <c r="V663" s="78">
        <v>43101</v>
      </c>
      <c r="W663" s="78">
        <v>401768</v>
      </c>
      <c r="X663" s="128"/>
      <c r="AA663" s="42">
        <v>25</v>
      </c>
      <c r="AB663" s="17"/>
    </row>
    <row r="664" spans="1:28" ht="25.5" hidden="1">
      <c r="A664" s="16" t="s">
        <v>1434</v>
      </c>
      <c r="B664" s="16" t="s">
        <v>1435</v>
      </c>
      <c r="C664" s="19" t="s">
        <v>424</v>
      </c>
      <c r="D664" s="7" t="s">
        <v>1342</v>
      </c>
      <c r="E664" s="17"/>
      <c r="F664" s="1" t="s">
        <v>619</v>
      </c>
      <c r="G664" s="1" t="s">
        <v>2409</v>
      </c>
      <c r="H664" s="1" t="s">
        <v>707</v>
      </c>
      <c r="I664" s="1" t="s">
        <v>1745</v>
      </c>
      <c r="J664" s="1" t="s">
        <v>2469</v>
      </c>
      <c r="K664" s="1" t="s">
        <v>2472</v>
      </c>
      <c r="L664" s="6" t="s">
        <v>2471</v>
      </c>
      <c r="M664" s="6"/>
      <c r="N664" s="6"/>
      <c r="O664" s="6"/>
      <c r="P664" s="6"/>
      <c r="Q664" s="6"/>
      <c r="R664" s="41">
        <f t="shared" si="108"/>
        <v>83.7</v>
      </c>
      <c r="S664" s="82">
        <f t="shared" si="109"/>
        <v>71.099999999999994</v>
      </c>
      <c r="T664" s="76" t="s">
        <v>2053</v>
      </c>
      <c r="U664" s="120">
        <f t="shared" si="110"/>
        <v>96.3</v>
      </c>
      <c r="V664" s="78">
        <v>43101</v>
      </c>
      <c r="W664" s="78">
        <v>401768</v>
      </c>
      <c r="X664" s="128"/>
      <c r="AA664" s="42">
        <v>24</v>
      </c>
      <c r="AB664" s="17"/>
    </row>
    <row r="665" spans="1:28" ht="76.5" hidden="1">
      <c r="A665" s="16" t="s">
        <v>1434</v>
      </c>
      <c r="B665" s="16" t="s">
        <v>1435</v>
      </c>
      <c r="C665" s="19" t="s">
        <v>424</v>
      </c>
      <c r="D665" s="7" t="s">
        <v>1343</v>
      </c>
      <c r="E665" s="17"/>
      <c r="F665" s="1" t="s">
        <v>1961</v>
      </c>
      <c r="G665" s="1" t="s">
        <v>2410</v>
      </c>
      <c r="H665" s="1" t="s">
        <v>2543</v>
      </c>
      <c r="I665" s="1" t="s">
        <v>2411</v>
      </c>
      <c r="J665" s="1" t="s">
        <v>2469</v>
      </c>
      <c r="K665" s="1" t="s">
        <v>2472</v>
      </c>
      <c r="L665" s="6" t="s">
        <v>2471</v>
      </c>
      <c r="M665" s="65"/>
      <c r="N665" s="65"/>
      <c r="O665" s="65"/>
      <c r="P665" s="65"/>
      <c r="Q665" s="65"/>
      <c r="R665" s="41">
        <f t="shared" si="108"/>
        <v>20.9</v>
      </c>
      <c r="S665" s="82">
        <f t="shared" si="109"/>
        <v>17.8</v>
      </c>
      <c r="T665" s="76" t="s">
        <v>2053</v>
      </c>
      <c r="U665" s="120">
        <f t="shared" si="110"/>
        <v>24</v>
      </c>
      <c r="V665" s="78">
        <v>43101</v>
      </c>
      <c r="W665" s="78">
        <v>401768</v>
      </c>
      <c r="X665" s="128"/>
      <c r="AA665" s="42">
        <v>6</v>
      </c>
      <c r="AB665" s="17"/>
    </row>
    <row r="666" spans="1:28" ht="38.25" hidden="1">
      <c r="A666" s="16" t="s">
        <v>1434</v>
      </c>
      <c r="B666" s="16" t="s">
        <v>1435</v>
      </c>
      <c r="C666" s="19" t="s">
        <v>424</v>
      </c>
      <c r="D666" s="7" t="s">
        <v>1344</v>
      </c>
      <c r="E666" s="17"/>
      <c r="F666" s="1" t="s">
        <v>656</v>
      </c>
      <c r="G666" s="1" t="s">
        <v>1660</v>
      </c>
      <c r="H666" s="1" t="s">
        <v>2012</v>
      </c>
      <c r="I666" s="1" t="s">
        <v>1746</v>
      </c>
      <c r="J666" s="1" t="s">
        <v>2469</v>
      </c>
      <c r="K666" s="1" t="s">
        <v>2472</v>
      </c>
      <c r="L666" s="6" t="s">
        <v>2471</v>
      </c>
      <c r="M666" s="70"/>
      <c r="N666" s="70"/>
      <c r="O666" s="70"/>
      <c r="P666" s="70"/>
      <c r="Q666" s="70"/>
      <c r="R666" s="41">
        <f t="shared" si="108"/>
        <v>19.2</v>
      </c>
      <c r="S666" s="82">
        <f t="shared" si="109"/>
        <v>16.3</v>
      </c>
      <c r="T666" s="76" t="s">
        <v>2053</v>
      </c>
      <c r="U666" s="120">
        <f t="shared" si="110"/>
        <v>22.1</v>
      </c>
      <c r="V666" s="78">
        <v>43101</v>
      </c>
      <c r="W666" s="78">
        <v>401768</v>
      </c>
      <c r="X666" s="128"/>
      <c r="AA666" s="42">
        <v>5.5</v>
      </c>
      <c r="AB666" s="17"/>
    </row>
    <row r="667" spans="1:28" ht="63.75" hidden="1">
      <c r="A667" s="16" t="s">
        <v>1434</v>
      </c>
      <c r="B667" s="16" t="s">
        <v>1435</v>
      </c>
      <c r="C667" s="19" t="s">
        <v>424</v>
      </c>
      <c r="D667" s="7" t="s">
        <v>1345</v>
      </c>
      <c r="E667" s="17"/>
      <c r="F667" s="1" t="s">
        <v>620</v>
      </c>
      <c r="G667" s="1" t="s">
        <v>2412</v>
      </c>
      <c r="H667" s="1" t="s">
        <v>2013</v>
      </c>
      <c r="I667" s="74" t="s">
        <v>2676</v>
      </c>
      <c r="J667" s="1" t="s">
        <v>2469</v>
      </c>
      <c r="K667" s="1" t="s">
        <v>2472</v>
      </c>
      <c r="L667" s="6" t="s">
        <v>2471</v>
      </c>
      <c r="M667" s="6"/>
      <c r="N667" s="6"/>
      <c r="O667" s="6"/>
      <c r="P667" s="6"/>
      <c r="Q667" s="6"/>
      <c r="R667" s="41">
        <f t="shared" si="108"/>
        <v>7</v>
      </c>
      <c r="S667" s="82">
        <f t="shared" si="109"/>
        <v>6</v>
      </c>
      <c r="T667" s="76" t="s">
        <v>2053</v>
      </c>
      <c r="U667" s="120">
        <f t="shared" si="110"/>
        <v>8.1</v>
      </c>
      <c r="V667" s="78">
        <v>43101</v>
      </c>
      <c r="W667" s="78">
        <v>401768</v>
      </c>
      <c r="X667" s="128"/>
      <c r="AA667" s="42">
        <v>2</v>
      </c>
      <c r="AB667" s="17"/>
    </row>
    <row r="668" spans="1:28" ht="38.25" hidden="1">
      <c r="A668" s="20" t="s">
        <v>1431</v>
      </c>
      <c r="B668" s="20" t="s">
        <v>1433</v>
      </c>
      <c r="C668" s="18" t="s">
        <v>425</v>
      </c>
      <c r="D668" s="7"/>
      <c r="E668" s="17"/>
      <c r="F668" s="28" t="s">
        <v>286</v>
      </c>
      <c r="G668" s="28" t="s">
        <v>1747</v>
      </c>
      <c r="H668" s="1" t="s">
        <v>2025</v>
      </c>
      <c r="I668" s="74" t="s">
        <v>2677</v>
      </c>
      <c r="J668" s="1"/>
      <c r="K668" s="1"/>
      <c r="L668" s="21"/>
      <c r="M668" s="21"/>
      <c r="N668" s="21"/>
      <c r="O668" s="21"/>
      <c r="P668" s="21"/>
      <c r="Q668" s="21"/>
      <c r="R668" s="41"/>
      <c r="S668" s="82"/>
      <c r="T668" s="76"/>
      <c r="U668" s="120"/>
      <c r="V668" s="78">
        <v>43101</v>
      </c>
      <c r="W668" s="78">
        <v>401768</v>
      </c>
      <c r="X668" s="128"/>
      <c r="AA668" s="42"/>
      <c r="AB668" s="17"/>
    </row>
    <row r="669" spans="1:28" ht="38.25" hidden="1">
      <c r="A669" s="16" t="s">
        <v>1434</v>
      </c>
      <c r="B669" s="16" t="s">
        <v>1435</v>
      </c>
      <c r="C669" s="19" t="s">
        <v>425</v>
      </c>
      <c r="D669" s="7" t="s">
        <v>1346</v>
      </c>
      <c r="E669" s="17"/>
      <c r="F669" s="25" t="s">
        <v>287</v>
      </c>
      <c r="G669" s="32" t="s">
        <v>2413</v>
      </c>
      <c r="H669" s="25" t="s">
        <v>19</v>
      </c>
      <c r="I669" s="32" t="s">
        <v>1526</v>
      </c>
      <c r="J669" s="1" t="s">
        <v>2456</v>
      </c>
      <c r="K669" s="71" t="s">
        <v>2480</v>
      </c>
      <c r="L669" s="6" t="s">
        <v>2471</v>
      </c>
      <c r="M669" s="21"/>
      <c r="N669" s="21"/>
      <c r="O669" s="21"/>
      <c r="P669" s="21"/>
      <c r="Q669" s="21"/>
      <c r="R669" s="41">
        <f>ROUND(AA669*$Z$3,1)</f>
        <v>237.1</v>
      </c>
      <c r="S669" s="82">
        <f>ROUND(R669*0.85,1)</f>
        <v>201.5</v>
      </c>
      <c r="T669" s="76" t="s">
        <v>2053</v>
      </c>
      <c r="U669" s="120">
        <f>ROUND(R669*1.15,1)</f>
        <v>272.7</v>
      </c>
      <c r="V669" s="78">
        <v>43101</v>
      </c>
      <c r="W669" s="78">
        <v>401768</v>
      </c>
      <c r="X669" s="128"/>
      <c r="AA669" s="42">
        <v>68</v>
      </c>
      <c r="AB669" s="17"/>
    </row>
    <row r="670" spans="1:28" ht="38.25" hidden="1">
      <c r="A670" s="16" t="s">
        <v>1434</v>
      </c>
      <c r="B670" s="16" t="s">
        <v>1435</v>
      </c>
      <c r="C670" s="19" t="s">
        <v>425</v>
      </c>
      <c r="D670" s="7" t="s">
        <v>1347</v>
      </c>
      <c r="E670" s="17"/>
      <c r="F670" s="25" t="s">
        <v>288</v>
      </c>
      <c r="G670" s="32" t="s">
        <v>2414</v>
      </c>
      <c r="H670" s="25" t="s">
        <v>19</v>
      </c>
      <c r="I670" s="32" t="s">
        <v>1526</v>
      </c>
      <c r="J670" s="1" t="s">
        <v>2456</v>
      </c>
      <c r="K670" s="71" t="s">
        <v>2480</v>
      </c>
      <c r="L670" s="6" t="s">
        <v>2471</v>
      </c>
      <c r="M670" s="21"/>
      <c r="N670" s="21"/>
      <c r="O670" s="21"/>
      <c r="P670" s="21"/>
      <c r="Q670" s="21"/>
      <c r="R670" s="41">
        <f>ROUND(AA670*$Z$3,1)</f>
        <v>125.5</v>
      </c>
      <c r="S670" s="82">
        <f>ROUND(R670*0.85,1)</f>
        <v>106.7</v>
      </c>
      <c r="T670" s="76" t="s">
        <v>2053</v>
      </c>
      <c r="U670" s="120">
        <f>ROUND(R670*1.15,1)</f>
        <v>144.30000000000001</v>
      </c>
      <c r="V670" s="78">
        <v>43101</v>
      </c>
      <c r="W670" s="78">
        <v>401768</v>
      </c>
      <c r="X670" s="128"/>
      <c r="AA670" s="42">
        <v>36</v>
      </c>
      <c r="AB670" s="17"/>
    </row>
    <row r="671" spans="1:28" ht="25.5" hidden="1">
      <c r="A671" s="16" t="s">
        <v>1434</v>
      </c>
      <c r="B671" s="16" t="s">
        <v>1435</v>
      </c>
      <c r="C671" s="19" t="s">
        <v>425</v>
      </c>
      <c r="D671" s="7" t="s">
        <v>1348</v>
      </c>
      <c r="E671" s="17"/>
      <c r="F671" s="1" t="s">
        <v>621</v>
      </c>
      <c r="G671" s="1" t="s">
        <v>1661</v>
      </c>
      <c r="H671" s="25" t="s">
        <v>19</v>
      </c>
      <c r="I671" s="32" t="s">
        <v>1526</v>
      </c>
      <c r="J671" s="1" t="s">
        <v>2456</v>
      </c>
      <c r="K671" s="71" t="s">
        <v>2480</v>
      </c>
      <c r="L671" s="6" t="s">
        <v>2471</v>
      </c>
      <c r="M671" s="21"/>
      <c r="N671" s="21"/>
      <c r="O671" s="21"/>
      <c r="P671" s="21"/>
      <c r="Q671" s="21"/>
      <c r="R671" s="41">
        <f>ROUND(AA671*$Z$3,1)</f>
        <v>352.1</v>
      </c>
      <c r="S671" s="82">
        <f>ROUND(R671*0.85,1)</f>
        <v>299.3</v>
      </c>
      <c r="T671" s="76" t="s">
        <v>2053</v>
      </c>
      <c r="U671" s="120">
        <f>ROUND(R671*1.15,1)</f>
        <v>404.9</v>
      </c>
      <c r="V671" s="78">
        <v>43101</v>
      </c>
      <c r="W671" s="78">
        <v>401768</v>
      </c>
      <c r="X671" s="128"/>
      <c r="AA671" s="42">
        <v>101</v>
      </c>
      <c r="AB671" s="17"/>
    </row>
    <row r="672" spans="1:28" ht="25.5" hidden="1">
      <c r="A672" s="16" t="s">
        <v>1434</v>
      </c>
      <c r="B672" s="16" t="s">
        <v>1435</v>
      </c>
      <c r="C672" s="19" t="s">
        <v>425</v>
      </c>
      <c r="D672" s="7" t="s">
        <v>1349</v>
      </c>
      <c r="E672" s="17"/>
      <c r="F672" s="1" t="s">
        <v>622</v>
      </c>
      <c r="G672" s="1" t="s">
        <v>1751</v>
      </c>
      <c r="H672" s="1" t="s">
        <v>708</v>
      </c>
      <c r="I672" s="1" t="s">
        <v>1749</v>
      </c>
      <c r="J672" s="1" t="s">
        <v>2456</v>
      </c>
      <c r="K672" s="71" t="s">
        <v>2480</v>
      </c>
      <c r="L672" s="6" t="s">
        <v>2471</v>
      </c>
      <c r="M672" s="21"/>
      <c r="N672" s="21"/>
      <c r="O672" s="21"/>
      <c r="P672" s="21"/>
      <c r="Q672" s="21"/>
      <c r="R672" s="41">
        <f>ROUND(AA672*$Z$3,1)</f>
        <v>156.9</v>
      </c>
      <c r="S672" s="82">
        <f>ROUND(R672*0.85,1)</f>
        <v>133.4</v>
      </c>
      <c r="T672" s="76" t="s">
        <v>2053</v>
      </c>
      <c r="U672" s="120">
        <f>ROUND(R672*1.15,1)</f>
        <v>180.4</v>
      </c>
      <c r="V672" s="78">
        <v>43101</v>
      </c>
      <c r="W672" s="78">
        <v>401768</v>
      </c>
      <c r="X672" s="128"/>
      <c r="AA672" s="42">
        <v>45</v>
      </c>
      <c r="AB672" s="17"/>
    </row>
    <row r="673" spans="1:28" ht="25.5" hidden="1">
      <c r="A673" s="16" t="s">
        <v>1434</v>
      </c>
      <c r="B673" s="16" t="s">
        <v>1435</v>
      </c>
      <c r="C673" s="19" t="s">
        <v>425</v>
      </c>
      <c r="D673" s="7" t="s">
        <v>1350</v>
      </c>
      <c r="E673" s="17"/>
      <c r="F673" s="1" t="s">
        <v>623</v>
      </c>
      <c r="G673" s="1" t="s">
        <v>2415</v>
      </c>
      <c r="H673" s="1"/>
      <c r="I673" s="1"/>
      <c r="J673" s="1" t="s">
        <v>2456</v>
      </c>
      <c r="K673" s="71" t="s">
        <v>2480</v>
      </c>
      <c r="L673" s="6" t="s">
        <v>2471</v>
      </c>
      <c r="M673" s="21"/>
      <c r="N673" s="21"/>
      <c r="O673" s="21"/>
      <c r="P673" s="21"/>
      <c r="Q673" s="21"/>
      <c r="R673" s="41">
        <f>ROUND(AA673*$Z$3,1)</f>
        <v>101.1</v>
      </c>
      <c r="S673" s="82">
        <f>ROUND(R673*0.85,1)</f>
        <v>85.9</v>
      </c>
      <c r="T673" s="76" t="s">
        <v>2053</v>
      </c>
      <c r="U673" s="120">
        <f>ROUND(R673*1.15,1)</f>
        <v>116.3</v>
      </c>
      <c r="V673" s="78">
        <v>43101</v>
      </c>
      <c r="W673" s="78">
        <v>401768</v>
      </c>
      <c r="X673" s="128"/>
      <c r="AA673" s="42">
        <v>29</v>
      </c>
      <c r="AB673" s="17"/>
    </row>
    <row r="674" spans="1:28" ht="30" hidden="1">
      <c r="A674" s="20" t="s">
        <v>1431</v>
      </c>
      <c r="B674" s="20" t="s">
        <v>1433</v>
      </c>
      <c r="C674" s="18" t="s">
        <v>426</v>
      </c>
      <c r="D674" s="7"/>
      <c r="E674" s="17"/>
      <c r="F674" s="28" t="s">
        <v>289</v>
      </c>
      <c r="G674" s="28" t="s">
        <v>1662</v>
      </c>
      <c r="H674" s="25"/>
      <c r="I674" s="32"/>
      <c r="J674" s="32"/>
      <c r="K674" s="32"/>
      <c r="L674" s="6"/>
      <c r="M674" s="6"/>
      <c r="N674" s="6"/>
      <c r="O674" s="6"/>
      <c r="P674" s="6"/>
      <c r="Q674" s="6"/>
      <c r="R674" s="41"/>
      <c r="S674" s="82"/>
      <c r="T674" s="76"/>
      <c r="U674" s="120"/>
      <c r="V674" s="78">
        <v>43101</v>
      </c>
      <c r="W674" s="78">
        <v>401768</v>
      </c>
      <c r="X674" s="128"/>
      <c r="AA674" s="44"/>
      <c r="AB674" s="17"/>
    </row>
    <row r="675" spans="1:28" ht="38.25" hidden="1">
      <c r="A675" s="16" t="s">
        <v>1434</v>
      </c>
      <c r="B675" s="16" t="s">
        <v>1435</v>
      </c>
      <c r="C675" s="19" t="s">
        <v>426</v>
      </c>
      <c r="D675" s="7" t="s">
        <v>1351</v>
      </c>
      <c r="E675" s="17"/>
      <c r="F675" s="1" t="s">
        <v>624</v>
      </c>
      <c r="G675" s="1" t="s">
        <v>2416</v>
      </c>
      <c r="H675" s="25"/>
      <c r="I675" s="32"/>
      <c r="J675" s="122" t="s">
        <v>2469</v>
      </c>
      <c r="K675" s="122" t="s">
        <v>2472</v>
      </c>
      <c r="L675" s="6" t="s">
        <v>2471</v>
      </c>
      <c r="M675" s="65">
        <v>1</v>
      </c>
      <c r="N675" s="65" t="s">
        <v>2441</v>
      </c>
      <c r="O675" s="5" t="s">
        <v>2482</v>
      </c>
      <c r="P675" s="5" t="s">
        <v>2484</v>
      </c>
      <c r="Q675" s="5"/>
      <c r="R675" s="41">
        <f>ROUND(AA675*$Z$3,1)</f>
        <v>488.1</v>
      </c>
      <c r="S675" s="82">
        <f>ROUND(R675*0.85,1)</f>
        <v>414.9</v>
      </c>
      <c r="T675" s="76" t="s">
        <v>2053</v>
      </c>
      <c r="U675" s="120">
        <f>ROUND(R675*1.15,1)</f>
        <v>561.29999999999995</v>
      </c>
      <c r="V675" s="78">
        <v>43101</v>
      </c>
      <c r="W675" s="78">
        <v>401768</v>
      </c>
      <c r="X675" s="128"/>
      <c r="AA675" s="44">
        <v>140</v>
      </c>
      <c r="AB675" s="17"/>
    </row>
    <row r="676" spans="1:28" ht="51" hidden="1">
      <c r="A676" s="16" t="s">
        <v>1434</v>
      </c>
      <c r="B676" s="16" t="s">
        <v>1435</v>
      </c>
      <c r="C676" s="19" t="s">
        <v>426</v>
      </c>
      <c r="D676" s="7" t="s">
        <v>1352</v>
      </c>
      <c r="E676" s="17"/>
      <c r="F676" s="26" t="s">
        <v>752</v>
      </c>
      <c r="G676" s="26" t="s">
        <v>1663</v>
      </c>
      <c r="H676" s="25"/>
      <c r="I676" s="32"/>
      <c r="J676" s="1" t="s">
        <v>2469</v>
      </c>
      <c r="K676" s="1" t="s">
        <v>2472</v>
      </c>
      <c r="L676" s="6" t="s">
        <v>2471</v>
      </c>
      <c r="M676" s="6"/>
      <c r="N676" s="6"/>
      <c r="O676" s="6"/>
      <c r="P676" s="6"/>
      <c r="Q676" s="6"/>
      <c r="R676" s="41">
        <f>ROUND(AA676*$Z$3,1)</f>
        <v>369.6</v>
      </c>
      <c r="S676" s="82">
        <f>ROUND(R676*0.85,1)</f>
        <v>314.2</v>
      </c>
      <c r="T676" s="76" t="s">
        <v>2053</v>
      </c>
      <c r="U676" s="120">
        <f>ROUND(R676*1.15,1)</f>
        <v>425</v>
      </c>
      <c r="V676" s="78">
        <v>43101</v>
      </c>
      <c r="W676" s="78">
        <v>401768</v>
      </c>
      <c r="X676" s="128"/>
      <c r="AA676" s="44">
        <v>106</v>
      </c>
      <c r="AB676" s="17"/>
    </row>
    <row r="677" spans="1:28" ht="30" hidden="1">
      <c r="A677" s="20" t="s">
        <v>1431</v>
      </c>
      <c r="B677" s="20" t="s">
        <v>1433</v>
      </c>
      <c r="C677" s="18" t="s">
        <v>665</v>
      </c>
      <c r="D677" s="7"/>
      <c r="E677" s="17"/>
      <c r="F677" s="28" t="s">
        <v>753</v>
      </c>
      <c r="G677" s="28" t="s">
        <v>1748</v>
      </c>
      <c r="H677" s="1"/>
      <c r="I677" s="1"/>
      <c r="J677" s="1"/>
      <c r="K677" s="1"/>
      <c r="L677" s="6"/>
      <c r="M677" s="6"/>
      <c r="N677" s="6"/>
      <c r="O677" s="6"/>
      <c r="P677" s="6"/>
      <c r="Q677" s="6"/>
      <c r="R677" s="41"/>
      <c r="S677" s="82"/>
      <c r="T677" s="76"/>
      <c r="U677" s="120"/>
      <c r="V677" s="78">
        <v>43101</v>
      </c>
      <c r="W677" s="78">
        <v>401768</v>
      </c>
      <c r="X677" s="128"/>
      <c r="AA677" s="44"/>
      <c r="AB677" s="17"/>
    </row>
    <row r="678" spans="1:28" ht="25.5">
      <c r="A678" s="16" t="s">
        <v>1434</v>
      </c>
      <c r="B678" s="16" t="s">
        <v>1435</v>
      </c>
      <c r="C678" s="19" t="s">
        <v>665</v>
      </c>
      <c r="D678" s="7" t="s">
        <v>1353</v>
      </c>
      <c r="E678" s="131" t="s">
        <v>754</v>
      </c>
      <c r="F678" s="1" t="s">
        <v>625</v>
      </c>
      <c r="G678" s="1" t="s">
        <v>2417</v>
      </c>
      <c r="H678" s="1" t="s">
        <v>2544</v>
      </c>
      <c r="I678" s="1" t="s">
        <v>1584</v>
      </c>
      <c r="J678" s="1" t="s">
        <v>2469</v>
      </c>
      <c r="K678" s="1" t="s">
        <v>2472</v>
      </c>
      <c r="L678" s="6" t="s">
        <v>2471</v>
      </c>
      <c r="M678" s="65"/>
      <c r="N678" s="65"/>
      <c r="O678" s="65"/>
      <c r="P678" s="65"/>
      <c r="Q678" s="65"/>
      <c r="R678" s="41">
        <f>ROUND(AA678*$Z$3,1)</f>
        <v>87.2</v>
      </c>
      <c r="S678" s="82">
        <f>ROUND(R678*0.85,1)</f>
        <v>74.099999999999994</v>
      </c>
      <c r="T678" s="76" t="s">
        <v>2053</v>
      </c>
      <c r="U678" s="120">
        <f>ROUND(R678*1.15,1)</f>
        <v>100.3</v>
      </c>
      <c r="V678" s="78">
        <v>43101</v>
      </c>
      <c r="W678" s="78">
        <v>401768</v>
      </c>
      <c r="X678" s="128"/>
      <c r="AA678" s="44">
        <v>25</v>
      </c>
      <c r="AB678" s="17" t="s">
        <v>754</v>
      </c>
    </row>
    <row r="679" spans="1:28" ht="25.5">
      <c r="A679" s="16" t="s">
        <v>1434</v>
      </c>
      <c r="B679" s="16" t="s">
        <v>1435</v>
      </c>
      <c r="C679" s="19" t="s">
        <v>665</v>
      </c>
      <c r="D679" s="7" t="s">
        <v>1354</v>
      </c>
      <c r="E679" s="131" t="s">
        <v>754</v>
      </c>
      <c r="F679" s="1" t="s">
        <v>626</v>
      </c>
      <c r="G679" s="1" t="s">
        <v>2418</v>
      </c>
      <c r="H679" s="1" t="s">
        <v>2544</v>
      </c>
      <c r="I679" s="1" t="s">
        <v>1584</v>
      </c>
      <c r="J679" s="1" t="s">
        <v>2469</v>
      </c>
      <c r="K679" s="1" t="s">
        <v>2472</v>
      </c>
      <c r="L679" s="6" t="s">
        <v>2471</v>
      </c>
      <c r="M679" s="6"/>
      <c r="N679" s="6"/>
      <c r="O679" s="6"/>
      <c r="P679" s="6"/>
      <c r="Q679" s="6"/>
      <c r="R679" s="41">
        <f>ROUND(AA679*$Z$3,1)</f>
        <v>401</v>
      </c>
      <c r="S679" s="82">
        <f>ROUND(R679*0.85,1)</f>
        <v>340.9</v>
      </c>
      <c r="T679" s="76" t="s">
        <v>2053</v>
      </c>
      <c r="U679" s="120">
        <f>ROUND(R679*1.15,1)</f>
        <v>461.2</v>
      </c>
      <c r="V679" s="78">
        <v>43101</v>
      </c>
      <c r="W679" s="78">
        <v>401768</v>
      </c>
      <c r="X679" s="128"/>
      <c r="AA679" s="44">
        <v>115</v>
      </c>
      <c r="AB679" s="17" t="s">
        <v>754</v>
      </c>
    </row>
    <row r="680" spans="1:28" ht="25.5" hidden="1">
      <c r="A680" s="16" t="s">
        <v>1434</v>
      </c>
      <c r="B680" s="16" t="s">
        <v>1435</v>
      </c>
      <c r="C680" s="19" t="s">
        <v>665</v>
      </c>
      <c r="D680" s="7" t="s">
        <v>1355</v>
      </c>
      <c r="E680" s="17"/>
      <c r="F680" s="1" t="s">
        <v>627</v>
      </c>
      <c r="G680" s="1" t="s">
        <v>2419</v>
      </c>
      <c r="H680" s="1" t="s">
        <v>709</v>
      </c>
      <c r="I680" s="1" t="s">
        <v>2420</v>
      </c>
      <c r="J680" s="1" t="s">
        <v>2469</v>
      </c>
      <c r="K680" s="1" t="s">
        <v>2472</v>
      </c>
      <c r="L680" s="6" t="s">
        <v>2471</v>
      </c>
      <c r="M680" s="6"/>
      <c r="N680" s="6"/>
      <c r="O680" s="6"/>
      <c r="P680" s="6"/>
      <c r="Q680" s="6"/>
      <c r="R680" s="41">
        <f>ROUND(AA680*$Z$3,1)</f>
        <v>289.39999999999998</v>
      </c>
      <c r="S680" s="82">
        <f>ROUND(R680*0.85,1)</f>
        <v>246</v>
      </c>
      <c r="T680" s="76" t="s">
        <v>2053</v>
      </c>
      <c r="U680" s="120">
        <f>ROUND(R680*1.15,1)</f>
        <v>332.8</v>
      </c>
      <c r="V680" s="78">
        <v>43101</v>
      </c>
      <c r="W680" s="78">
        <v>401768</v>
      </c>
      <c r="X680" s="128"/>
      <c r="AA680" s="44">
        <v>83</v>
      </c>
      <c r="AB680" s="17"/>
    </row>
    <row r="681" spans="1:28" ht="191.25" hidden="1">
      <c r="A681" s="10" t="s">
        <v>1431</v>
      </c>
      <c r="B681" s="10" t="s">
        <v>1432</v>
      </c>
      <c r="C681" s="18" t="s">
        <v>1430</v>
      </c>
      <c r="D681" s="10"/>
      <c r="E681" s="10"/>
      <c r="F681" s="28" t="s">
        <v>2500</v>
      </c>
      <c r="G681" s="28" t="s">
        <v>2501</v>
      </c>
      <c r="H681" s="1" t="s">
        <v>2517</v>
      </c>
      <c r="I681" s="74" t="s">
        <v>2730</v>
      </c>
      <c r="J681" s="59"/>
      <c r="K681" s="59"/>
      <c r="L681" s="5"/>
      <c r="M681" s="5"/>
      <c r="N681" s="5"/>
      <c r="O681" s="5"/>
      <c r="P681" s="5"/>
      <c r="Q681" s="5"/>
      <c r="R681" s="41"/>
      <c r="S681" s="82"/>
      <c r="T681" s="76"/>
      <c r="U681" s="120"/>
      <c r="V681" s="78">
        <v>43101</v>
      </c>
      <c r="W681" s="78">
        <v>401768</v>
      </c>
      <c r="X681" s="128"/>
      <c r="AA681" s="10"/>
      <c r="AB681" s="10"/>
    </row>
    <row r="682" spans="1:28" ht="229.5" hidden="1">
      <c r="A682" s="20" t="s">
        <v>1431</v>
      </c>
      <c r="B682" s="20" t="s">
        <v>1433</v>
      </c>
      <c r="C682" s="18" t="s">
        <v>1436</v>
      </c>
      <c r="D682" s="7"/>
      <c r="E682" s="10"/>
      <c r="F682" s="28" t="s">
        <v>1446</v>
      </c>
      <c r="G682" s="28" t="s">
        <v>1750</v>
      </c>
      <c r="H682" s="1" t="s">
        <v>2561</v>
      </c>
      <c r="I682" s="117" t="s">
        <v>2729</v>
      </c>
      <c r="J682" s="59"/>
      <c r="K682" s="59"/>
      <c r="L682" s="5"/>
      <c r="M682" s="5"/>
      <c r="N682" s="5"/>
      <c r="O682" s="5"/>
      <c r="P682" s="5"/>
      <c r="Q682" s="5"/>
      <c r="R682" s="7"/>
      <c r="S682" s="83"/>
      <c r="T682" s="76"/>
      <c r="U682" s="7"/>
      <c r="V682" s="78">
        <v>43101</v>
      </c>
      <c r="W682" s="78">
        <v>401768</v>
      </c>
      <c r="X682" s="128"/>
      <c r="AA682" s="7"/>
      <c r="AB682" s="10"/>
    </row>
    <row r="683" spans="1:28" ht="63.75" hidden="1">
      <c r="A683" s="16" t="s">
        <v>1434</v>
      </c>
      <c r="B683" s="16" t="s">
        <v>1435</v>
      </c>
      <c r="C683" s="7" t="s">
        <v>1436</v>
      </c>
      <c r="D683" s="7" t="s">
        <v>2452</v>
      </c>
      <c r="E683" s="10"/>
      <c r="F683" s="1" t="s">
        <v>2446</v>
      </c>
      <c r="G683" s="1" t="s">
        <v>2495</v>
      </c>
      <c r="H683" s="1" t="s">
        <v>2502</v>
      </c>
      <c r="I683" s="117" t="s">
        <v>2678</v>
      </c>
      <c r="J683" s="122" t="s">
        <v>2469</v>
      </c>
      <c r="K683" s="122" t="s">
        <v>2472</v>
      </c>
      <c r="L683" s="6" t="s">
        <v>2471</v>
      </c>
      <c r="M683" s="65">
        <v>5</v>
      </c>
      <c r="N683" s="65" t="s">
        <v>2438</v>
      </c>
      <c r="O683" s="72" t="s">
        <v>2481</v>
      </c>
      <c r="P683" s="65" t="s">
        <v>2438</v>
      </c>
      <c r="Q683" s="65"/>
      <c r="R683" s="69">
        <v>18.899999999999999</v>
      </c>
      <c r="S683" s="82">
        <f>ROUND(R683*0.85,1)</f>
        <v>16.100000000000001</v>
      </c>
      <c r="T683" s="76" t="s">
        <v>2053</v>
      </c>
      <c r="U683" s="120">
        <f>ROUND(R683*1.15,1)</f>
        <v>21.7</v>
      </c>
      <c r="V683" s="78">
        <v>43101</v>
      </c>
      <c r="W683" s="78">
        <v>401768</v>
      </c>
      <c r="X683" s="128"/>
      <c r="AA683" s="7"/>
      <c r="AB683" s="10"/>
    </row>
    <row r="684" spans="1:28" ht="63.75" hidden="1">
      <c r="A684" s="16" t="s">
        <v>1434</v>
      </c>
      <c r="B684" s="16" t="s">
        <v>1435</v>
      </c>
      <c r="C684" s="7" t="s">
        <v>1436</v>
      </c>
      <c r="D684" s="7" t="s">
        <v>1447</v>
      </c>
      <c r="E684" s="10"/>
      <c r="F684" s="1" t="s">
        <v>2442</v>
      </c>
      <c r="G684" s="1" t="s">
        <v>2496</v>
      </c>
      <c r="H684" s="1" t="s">
        <v>2503</v>
      </c>
      <c r="I684" s="117" t="s">
        <v>2679</v>
      </c>
      <c r="J684" s="122" t="s">
        <v>2469</v>
      </c>
      <c r="K684" s="122" t="s">
        <v>2472</v>
      </c>
      <c r="L684" s="6" t="s">
        <v>2471</v>
      </c>
      <c r="M684" s="65">
        <v>5</v>
      </c>
      <c r="N684" s="65" t="s">
        <v>2438</v>
      </c>
      <c r="O684" s="72" t="s">
        <v>2481</v>
      </c>
      <c r="P684" s="65" t="s">
        <v>2438</v>
      </c>
      <c r="Q684" s="65"/>
      <c r="R684" s="69">
        <v>11.3</v>
      </c>
      <c r="S684" s="82">
        <f>ROUND(R684*0.85,1)</f>
        <v>9.6</v>
      </c>
      <c r="T684" s="76" t="s">
        <v>2053</v>
      </c>
      <c r="U684" s="120">
        <f>ROUND(R684*1.15,1)</f>
        <v>13</v>
      </c>
      <c r="V684" s="78">
        <v>43101</v>
      </c>
      <c r="W684" s="78">
        <v>401768</v>
      </c>
      <c r="X684" s="128"/>
      <c r="AA684" s="7"/>
      <c r="AB684" s="10"/>
    </row>
    <row r="685" spans="1:28" ht="91.35" hidden="1" customHeight="1">
      <c r="A685" s="20" t="s">
        <v>1431</v>
      </c>
      <c r="B685" s="20" t="s">
        <v>1433</v>
      </c>
      <c r="C685" s="18" t="s">
        <v>1437</v>
      </c>
      <c r="D685" s="10"/>
      <c r="E685" s="10"/>
      <c r="F685" s="28" t="s">
        <v>2445</v>
      </c>
      <c r="G685" s="75" t="s">
        <v>2421</v>
      </c>
      <c r="H685" s="1" t="s">
        <v>2633</v>
      </c>
      <c r="I685" s="74" t="s">
        <v>2680</v>
      </c>
      <c r="J685" s="6"/>
      <c r="K685" s="6"/>
      <c r="L685" s="5"/>
      <c r="M685" s="5"/>
      <c r="N685" s="5"/>
      <c r="O685" s="5"/>
      <c r="P685" s="5"/>
      <c r="Q685" s="5"/>
      <c r="R685" s="10"/>
      <c r="S685" s="84"/>
      <c r="T685" s="24"/>
      <c r="U685" s="10"/>
      <c r="V685" s="78">
        <v>43101</v>
      </c>
      <c r="W685" s="78">
        <v>401768</v>
      </c>
      <c r="X685" s="128"/>
      <c r="AA685" s="10"/>
      <c r="AB685" s="10"/>
    </row>
    <row r="686" spans="1:28" ht="255" hidden="1">
      <c r="A686" s="16" t="s">
        <v>1434</v>
      </c>
      <c r="B686" s="16" t="s">
        <v>1435</v>
      </c>
      <c r="C686" s="7" t="s">
        <v>1437</v>
      </c>
      <c r="D686" s="7" t="s">
        <v>1448</v>
      </c>
      <c r="E686" s="10"/>
      <c r="F686" s="1" t="s">
        <v>2443</v>
      </c>
      <c r="G686" s="1" t="s">
        <v>2450</v>
      </c>
      <c r="H686" s="1" t="s">
        <v>2562</v>
      </c>
      <c r="I686" s="74" t="s">
        <v>2733</v>
      </c>
      <c r="J686" s="122" t="s">
        <v>2469</v>
      </c>
      <c r="K686" s="122" t="s">
        <v>2472</v>
      </c>
      <c r="L686" s="6" t="s">
        <v>2471</v>
      </c>
      <c r="M686" s="65">
        <v>5</v>
      </c>
      <c r="N686" s="65" t="s">
        <v>2438</v>
      </c>
      <c r="O686" s="72" t="s">
        <v>2481</v>
      </c>
      <c r="P686" s="65" t="s">
        <v>2438</v>
      </c>
      <c r="Q686" s="65"/>
      <c r="R686" s="69">
        <v>11.3</v>
      </c>
      <c r="S686" s="82">
        <f>ROUND(R686*0.85,1)</f>
        <v>9.6</v>
      </c>
      <c r="T686" s="76" t="s">
        <v>2053</v>
      </c>
      <c r="U686" s="120">
        <f>ROUND(R686*1.15,1)</f>
        <v>13</v>
      </c>
      <c r="V686" s="78">
        <v>43101</v>
      </c>
      <c r="W686" s="78">
        <v>401768</v>
      </c>
      <c r="X686" s="128"/>
      <c r="Y686" s="29" t="s">
        <v>2736</v>
      </c>
      <c r="Z686" s="7"/>
      <c r="AA686" s="7"/>
      <c r="AB686" s="10"/>
    </row>
    <row r="687" spans="1:28" ht="204" hidden="1">
      <c r="A687" s="16" t="s">
        <v>1434</v>
      </c>
      <c r="B687" s="16" t="s">
        <v>1435</v>
      </c>
      <c r="C687" s="7" t="s">
        <v>1437</v>
      </c>
      <c r="D687" s="7" t="s">
        <v>2447</v>
      </c>
      <c r="E687" s="10"/>
      <c r="F687" s="1" t="s">
        <v>2444</v>
      </c>
      <c r="G687" s="25" t="s">
        <v>2451</v>
      </c>
      <c r="H687" s="1" t="s">
        <v>2504</v>
      </c>
      <c r="I687" s="74" t="s">
        <v>2724</v>
      </c>
      <c r="J687" s="122" t="s">
        <v>2469</v>
      </c>
      <c r="K687" s="122" t="s">
        <v>2472</v>
      </c>
      <c r="L687" s="6" t="s">
        <v>2471</v>
      </c>
      <c r="M687" s="65">
        <v>5</v>
      </c>
      <c r="N687" s="65" t="s">
        <v>2438</v>
      </c>
      <c r="O687" s="72" t="s">
        <v>2481</v>
      </c>
      <c r="P687" s="65" t="s">
        <v>2438</v>
      </c>
      <c r="Q687" s="65"/>
      <c r="R687" s="69">
        <v>11.3</v>
      </c>
      <c r="S687" s="82">
        <f>ROUND(R687*0.85,1)</f>
        <v>9.6</v>
      </c>
      <c r="T687" s="76" t="s">
        <v>2053</v>
      </c>
      <c r="U687" s="120">
        <f>ROUND(R687*1.15,1)</f>
        <v>13</v>
      </c>
      <c r="V687" s="78">
        <v>43101</v>
      </c>
      <c r="W687" s="78">
        <v>401768</v>
      </c>
      <c r="X687" s="128"/>
      <c r="AA687" s="7"/>
      <c r="AB687" s="10"/>
    </row>
    <row r="688" spans="1:28" hidden="1"/>
    <row r="689" spans="1:28" hidden="1"/>
    <row r="690" spans="1:28" s="134" customFormat="1" ht="31.5">
      <c r="A690" s="132" t="s">
        <v>1431</v>
      </c>
      <c r="B690" s="135">
        <v>13</v>
      </c>
      <c r="C690" s="135"/>
      <c r="D690" s="135"/>
      <c r="E690" s="135"/>
      <c r="F690" s="133" t="s">
        <v>2741</v>
      </c>
      <c r="H690"/>
      <c r="I690"/>
      <c r="J690" s="127"/>
      <c r="K690" s="127"/>
      <c r="L690"/>
      <c r="M690" s="66"/>
      <c r="N690" s="66"/>
      <c r="O690" s="66"/>
      <c r="P690" s="66"/>
      <c r="Q690" s="66"/>
      <c r="S690" s="136"/>
      <c r="U690" s="137"/>
      <c r="V690"/>
      <c r="W690"/>
      <c r="X690"/>
      <c r="Y690"/>
      <c r="Z690"/>
      <c r="AA690"/>
      <c r="AB690"/>
    </row>
    <row r="691" spans="1:28" ht="51">
      <c r="A691" s="16" t="s">
        <v>1434</v>
      </c>
      <c r="B691" s="16" t="s">
        <v>1435</v>
      </c>
      <c r="C691" s="13" t="s">
        <v>340</v>
      </c>
      <c r="D691" s="7" t="s">
        <v>932</v>
      </c>
      <c r="E691" s="131" t="s">
        <v>754</v>
      </c>
      <c r="F691" s="1" t="s">
        <v>456</v>
      </c>
      <c r="G691" s="1" t="s">
        <v>2133</v>
      </c>
      <c r="H691" s="1" t="s">
        <v>2544</v>
      </c>
      <c r="I691" s="1" t="s">
        <v>1584</v>
      </c>
      <c r="J691" s="122" t="s">
        <v>2469</v>
      </c>
      <c r="K691" s="124" t="s">
        <v>2472</v>
      </c>
      <c r="L691" s="6" t="s">
        <v>2471</v>
      </c>
      <c r="M691" s="65">
        <v>1</v>
      </c>
      <c r="N691" s="65" t="s">
        <v>2441</v>
      </c>
      <c r="O691" s="5" t="s">
        <v>2482</v>
      </c>
      <c r="P691" s="5" t="s">
        <v>2484</v>
      </c>
      <c r="Q691" s="5"/>
      <c r="R691" s="41">
        <f>ROUND(AA691*$Z$3,1)</f>
        <v>55.8</v>
      </c>
      <c r="S691" s="82">
        <f>ROUND(R691*0.85,1)</f>
        <v>47.4</v>
      </c>
      <c r="T691" s="76" t="s">
        <v>2053</v>
      </c>
      <c r="U691" s="120">
        <f>ROUND(R691*1.15,1)</f>
        <v>64.2</v>
      </c>
      <c r="V691" s="78">
        <v>43101</v>
      </c>
      <c r="W691" s="78">
        <v>401768</v>
      </c>
      <c r="X691" s="128"/>
      <c r="AA691" s="42">
        <v>16</v>
      </c>
    </row>
    <row r="692" spans="1:28">
      <c r="A692" s="16" t="s">
        <v>1434</v>
      </c>
      <c r="B692" s="16" t="s">
        <v>1435</v>
      </c>
      <c r="C692" s="13" t="s">
        <v>340</v>
      </c>
      <c r="D692" s="138" t="s">
        <v>2743</v>
      </c>
      <c r="E692" s="140" t="s">
        <v>2742</v>
      </c>
      <c r="F692" s="139" t="s">
        <v>2744</v>
      </c>
      <c r="G692" s="1"/>
      <c r="H692" s="1"/>
      <c r="I692" s="1"/>
      <c r="J692" s="122"/>
      <c r="K692" s="124"/>
      <c r="L692" s="6"/>
      <c r="M692" s="65"/>
      <c r="N692" s="65"/>
      <c r="O692" s="5"/>
      <c r="P692" s="5"/>
      <c r="Q692" s="5"/>
      <c r="R692" s="41"/>
      <c r="S692" s="82"/>
      <c r="T692" s="76"/>
      <c r="U692" s="120"/>
      <c r="V692" s="78"/>
      <c r="W692" s="78"/>
      <c r="X692" s="128"/>
      <c r="AA692" s="42"/>
    </row>
    <row r="693" spans="1:28" ht="51">
      <c r="A693" s="16" t="s">
        <v>1434</v>
      </c>
      <c r="B693" s="16" t="s">
        <v>1435</v>
      </c>
      <c r="C693" s="13" t="s">
        <v>340</v>
      </c>
      <c r="D693" s="7" t="s">
        <v>933</v>
      </c>
      <c r="E693" s="131" t="s">
        <v>754</v>
      </c>
      <c r="F693" s="26" t="s">
        <v>2035</v>
      </c>
      <c r="G693" s="26" t="s">
        <v>1582</v>
      </c>
      <c r="H693" s="1" t="s">
        <v>2544</v>
      </c>
      <c r="I693" s="1" t="s">
        <v>1584</v>
      </c>
      <c r="J693" s="1" t="s">
        <v>2469</v>
      </c>
      <c r="K693" s="32" t="s">
        <v>2472</v>
      </c>
      <c r="L693" s="6" t="s">
        <v>2471</v>
      </c>
      <c r="M693" s="6"/>
      <c r="N693" s="6"/>
      <c r="O693" s="6"/>
      <c r="P693" s="6"/>
      <c r="Q693" s="6"/>
      <c r="R693" s="41">
        <f>ROUND(AA693*$Z$3,1)</f>
        <v>34.9</v>
      </c>
      <c r="S693" s="82">
        <f>ROUND(R693*0.85,1)</f>
        <v>29.7</v>
      </c>
      <c r="T693" s="76" t="s">
        <v>2053</v>
      </c>
      <c r="U693" s="120">
        <f>ROUND(R693*1.15,1)</f>
        <v>40.1</v>
      </c>
      <c r="V693" s="78">
        <v>43101</v>
      </c>
      <c r="W693" s="78">
        <v>401768</v>
      </c>
      <c r="X693" s="128"/>
      <c r="AA693" s="42">
        <v>10</v>
      </c>
    </row>
    <row r="694" spans="1:28" ht="25.5">
      <c r="A694" s="16" t="s">
        <v>1434</v>
      </c>
      <c r="B694" s="16" t="s">
        <v>1435</v>
      </c>
      <c r="C694" s="13" t="s">
        <v>340</v>
      </c>
      <c r="D694" s="138" t="s">
        <v>2747</v>
      </c>
      <c r="E694" s="140" t="s">
        <v>2742</v>
      </c>
      <c r="F694" s="139" t="s">
        <v>2745</v>
      </c>
      <c r="G694" s="1" t="s">
        <v>2544</v>
      </c>
      <c r="H694" s="1"/>
      <c r="I694" s="1"/>
      <c r="J694" s="1"/>
      <c r="K694" s="32"/>
      <c r="L694" s="6"/>
      <c r="M694" s="6"/>
      <c r="N694" s="6"/>
      <c r="O694" s="6"/>
      <c r="P694" s="6"/>
      <c r="Q694" s="6"/>
      <c r="R694" s="41"/>
      <c r="S694" s="82"/>
      <c r="T694" s="76"/>
      <c r="U694" s="120"/>
      <c r="V694" s="78"/>
      <c r="W694" s="78"/>
      <c r="X694" s="128"/>
      <c r="AA694" s="42"/>
    </row>
    <row r="695" spans="1:28" ht="38.25">
      <c r="A695" s="16" t="s">
        <v>1434</v>
      </c>
      <c r="B695" s="16" t="s">
        <v>1435</v>
      </c>
      <c r="C695" s="13" t="s">
        <v>349</v>
      </c>
      <c r="D695" s="7" t="s">
        <v>971</v>
      </c>
      <c r="E695" s="131" t="s">
        <v>754</v>
      </c>
      <c r="F695" s="1" t="s">
        <v>479</v>
      </c>
      <c r="G695" s="1" t="s">
        <v>2152</v>
      </c>
      <c r="H695" s="1" t="s">
        <v>2545</v>
      </c>
      <c r="I695" s="1" t="s">
        <v>2153</v>
      </c>
      <c r="J695" s="1" t="s">
        <v>2469</v>
      </c>
      <c r="K695" s="32" t="s">
        <v>2472</v>
      </c>
      <c r="L695" s="6" t="s">
        <v>2471</v>
      </c>
      <c r="M695" s="6"/>
      <c r="N695" s="6"/>
      <c r="O695" s="6"/>
      <c r="P695" s="6"/>
      <c r="Q695" s="6"/>
      <c r="R695" s="41">
        <f t="shared" ref="R695:R727" si="111">ROUND(AA695*$Z$3,1)</f>
        <v>109.8</v>
      </c>
      <c r="S695" s="82">
        <f t="shared" ref="S695:S727" si="112">ROUND(R695*0.85,1)</f>
        <v>93.3</v>
      </c>
      <c r="T695" s="76" t="s">
        <v>2053</v>
      </c>
      <c r="U695" s="120">
        <f t="shared" ref="U695:U727" si="113">ROUND(R695*1.15,1)</f>
        <v>126.3</v>
      </c>
      <c r="V695" s="78">
        <v>43101</v>
      </c>
      <c r="W695" s="78">
        <v>401768</v>
      </c>
      <c r="X695" s="128"/>
      <c r="AA695" s="42">
        <v>31.5</v>
      </c>
    </row>
    <row r="696" spans="1:28">
      <c r="A696" s="16"/>
      <c r="B696" s="16"/>
      <c r="C696" s="13"/>
      <c r="D696" s="138" t="s">
        <v>2748</v>
      </c>
      <c r="E696" s="140" t="s">
        <v>2742</v>
      </c>
      <c r="F696" s="139" t="s">
        <v>2746</v>
      </c>
      <c r="G696" s="1"/>
      <c r="H696" s="1"/>
      <c r="I696" s="1"/>
      <c r="J696" s="1"/>
      <c r="K696" s="32"/>
      <c r="L696" s="6"/>
      <c r="M696" s="6"/>
      <c r="N696" s="6"/>
      <c r="O696" s="6"/>
      <c r="P696" s="6"/>
      <c r="Q696" s="6"/>
      <c r="R696" s="41"/>
      <c r="S696" s="82"/>
      <c r="T696" s="76"/>
      <c r="U696" s="120"/>
      <c r="V696" s="78"/>
      <c r="W696" s="78"/>
      <c r="X696" s="128"/>
      <c r="AA696" s="42"/>
    </row>
    <row r="697" spans="1:28" ht="38.25">
      <c r="A697" s="16" t="s">
        <v>1434</v>
      </c>
      <c r="B697" s="16" t="s">
        <v>1435</v>
      </c>
      <c r="C697" s="13" t="s">
        <v>351</v>
      </c>
      <c r="D697" s="7" t="s">
        <v>992</v>
      </c>
      <c r="E697" s="131" t="s">
        <v>754</v>
      </c>
      <c r="F697" s="1" t="s">
        <v>79</v>
      </c>
      <c r="G697" s="1" t="s">
        <v>1909</v>
      </c>
      <c r="H697" s="1" t="s">
        <v>2546</v>
      </c>
      <c r="I697" s="1" t="s">
        <v>2168</v>
      </c>
      <c r="J697" s="1" t="s">
        <v>2469</v>
      </c>
      <c r="K697" s="32" t="s">
        <v>2472</v>
      </c>
      <c r="L697" s="6" t="s">
        <v>2471</v>
      </c>
      <c r="M697" s="65"/>
      <c r="N697" s="65"/>
      <c r="O697" s="65"/>
      <c r="P697" s="65"/>
      <c r="Q697" s="65"/>
      <c r="R697" s="41">
        <f t="shared" si="111"/>
        <v>505.5</v>
      </c>
      <c r="S697" s="82">
        <f t="shared" si="112"/>
        <v>429.7</v>
      </c>
      <c r="T697" s="76" t="s">
        <v>2053</v>
      </c>
      <c r="U697" s="120">
        <f t="shared" si="113"/>
        <v>581.29999999999995</v>
      </c>
      <c r="V697" s="78">
        <v>43101</v>
      </c>
      <c r="W697" s="78">
        <v>401768</v>
      </c>
      <c r="X697" s="128"/>
      <c r="AA697" s="42">
        <v>145</v>
      </c>
    </row>
    <row r="698" spans="1:28">
      <c r="A698" s="16"/>
      <c r="B698" s="16"/>
      <c r="C698" s="13"/>
      <c r="D698" s="138" t="s">
        <v>2749</v>
      </c>
      <c r="E698" s="140" t="s">
        <v>2742</v>
      </c>
      <c r="F698" s="139" t="s">
        <v>2750</v>
      </c>
      <c r="G698" s="1"/>
      <c r="H698" s="1"/>
      <c r="I698" s="1"/>
      <c r="J698" s="1"/>
      <c r="K698" s="32"/>
      <c r="L698" s="6"/>
      <c r="M698" s="65"/>
      <c r="N698" s="65"/>
      <c r="O698" s="65"/>
      <c r="P698" s="65"/>
      <c r="Q698" s="65"/>
      <c r="R698" s="41"/>
      <c r="S698" s="82"/>
      <c r="T698" s="76"/>
      <c r="U698" s="120"/>
      <c r="V698" s="78"/>
      <c r="W698" s="78"/>
      <c r="X698" s="128"/>
      <c r="AA698" s="42"/>
    </row>
    <row r="699" spans="1:28" ht="63.75">
      <c r="A699" s="16" t="s">
        <v>1434</v>
      </c>
      <c r="B699" s="16" t="s">
        <v>1435</v>
      </c>
      <c r="C699" s="13" t="s">
        <v>351</v>
      </c>
      <c r="D699" s="7" t="s">
        <v>993</v>
      </c>
      <c r="E699" s="131" t="s">
        <v>754</v>
      </c>
      <c r="F699" s="26" t="s">
        <v>720</v>
      </c>
      <c r="G699" s="26" t="s">
        <v>1816</v>
      </c>
      <c r="H699" s="1" t="s">
        <v>2546</v>
      </c>
      <c r="I699" s="1" t="s">
        <v>2168</v>
      </c>
      <c r="J699" s="1" t="s">
        <v>2469</v>
      </c>
      <c r="K699" s="32" t="s">
        <v>2472</v>
      </c>
      <c r="L699" s="6" t="s">
        <v>2471</v>
      </c>
      <c r="M699" s="65"/>
      <c r="N699" s="65"/>
      <c r="O699" s="65"/>
      <c r="P699" s="65"/>
      <c r="Q699" s="65"/>
      <c r="R699" s="41">
        <f t="shared" si="111"/>
        <v>369.6</v>
      </c>
      <c r="S699" s="82">
        <f t="shared" si="112"/>
        <v>314.2</v>
      </c>
      <c r="T699" s="76" t="s">
        <v>2053</v>
      </c>
      <c r="U699" s="120">
        <f t="shared" si="113"/>
        <v>425</v>
      </c>
      <c r="V699" s="78">
        <v>43101</v>
      </c>
      <c r="W699" s="78">
        <v>401768</v>
      </c>
      <c r="X699" s="128"/>
      <c r="AA699" s="42">
        <v>106</v>
      </c>
    </row>
    <row r="700" spans="1:28">
      <c r="A700" s="16"/>
      <c r="B700" s="16"/>
      <c r="C700" s="13"/>
      <c r="D700" s="138" t="s">
        <v>2752</v>
      </c>
      <c r="E700" s="140" t="s">
        <v>2742</v>
      </c>
      <c r="F700" s="139" t="s">
        <v>2751</v>
      </c>
      <c r="G700" s="26"/>
      <c r="H700" s="1"/>
      <c r="I700" s="1"/>
      <c r="J700" s="1"/>
      <c r="K700" s="32"/>
      <c r="L700" s="6"/>
      <c r="M700" s="65"/>
      <c r="N700" s="65"/>
      <c r="O700" s="65"/>
      <c r="P700" s="65"/>
      <c r="Q700" s="65"/>
      <c r="R700" s="41"/>
      <c r="S700" s="82"/>
      <c r="T700" s="76"/>
      <c r="U700" s="120"/>
      <c r="V700" s="78"/>
      <c r="W700" s="78"/>
      <c r="X700" s="128"/>
      <c r="AA700" s="42"/>
    </row>
    <row r="701" spans="1:28" ht="76.5">
      <c r="A701" s="16" t="s">
        <v>1434</v>
      </c>
      <c r="B701" s="16" t="s">
        <v>1435</v>
      </c>
      <c r="C701" s="13" t="s">
        <v>351</v>
      </c>
      <c r="D701" s="7" t="s">
        <v>995</v>
      </c>
      <c r="E701" s="131" t="s">
        <v>754</v>
      </c>
      <c r="F701" s="1" t="s">
        <v>493</v>
      </c>
      <c r="G701" s="1" t="s">
        <v>2170</v>
      </c>
      <c r="H701" s="1" t="s">
        <v>2018</v>
      </c>
      <c r="I701" s="1" t="s">
        <v>1977</v>
      </c>
      <c r="J701" s="1" t="s">
        <v>2469</v>
      </c>
      <c r="K701" s="32" t="s">
        <v>2472</v>
      </c>
      <c r="L701" s="6" t="s">
        <v>2471</v>
      </c>
      <c r="M701" s="6"/>
      <c r="N701" s="6"/>
      <c r="O701" s="6"/>
      <c r="P701" s="6"/>
      <c r="Q701" s="6"/>
      <c r="R701" s="41">
        <f t="shared" si="111"/>
        <v>401</v>
      </c>
      <c r="S701" s="82">
        <f t="shared" si="112"/>
        <v>340.9</v>
      </c>
      <c r="T701" s="76" t="s">
        <v>2053</v>
      </c>
      <c r="U701" s="120">
        <f t="shared" si="113"/>
        <v>461.2</v>
      </c>
      <c r="V701" s="78">
        <v>43101</v>
      </c>
      <c r="W701" s="78">
        <v>401768</v>
      </c>
      <c r="X701" s="128"/>
      <c r="AA701" s="42">
        <v>115</v>
      </c>
    </row>
    <row r="702" spans="1:28" ht="25.5">
      <c r="A702" s="16"/>
      <c r="B702" s="16"/>
      <c r="C702" s="13"/>
      <c r="D702" s="138" t="s">
        <v>2754</v>
      </c>
      <c r="E702" s="140" t="s">
        <v>2742</v>
      </c>
      <c r="F702" s="139" t="s">
        <v>2753</v>
      </c>
      <c r="G702" s="1"/>
      <c r="H702" s="1"/>
      <c r="I702" s="1"/>
      <c r="J702" s="1"/>
      <c r="K702" s="32"/>
      <c r="L702" s="6"/>
      <c r="M702" s="6"/>
      <c r="N702" s="6"/>
      <c r="O702" s="6"/>
      <c r="P702" s="6"/>
      <c r="Q702" s="6"/>
      <c r="R702" s="41"/>
      <c r="S702" s="82"/>
      <c r="T702" s="76"/>
      <c r="U702" s="120"/>
      <c r="V702" s="78"/>
      <c r="W702" s="78"/>
      <c r="X702" s="128"/>
      <c r="AA702" s="42"/>
    </row>
    <row r="703" spans="1:28" ht="38.25">
      <c r="A703" s="16" t="s">
        <v>1434</v>
      </c>
      <c r="B703" s="16" t="s">
        <v>1435</v>
      </c>
      <c r="C703" s="13" t="s">
        <v>351</v>
      </c>
      <c r="D703" s="7" t="s">
        <v>1006</v>
      </c>
      <c r="E703" s="131" t="s">
        <v>754</v>
      </c>
      <c r="F703" s="1" t="s">
        <v>1396</v>
      </c>
      <c r="G703" s="1" t="s">
        <v>2183</v>
      </c>
      <c r="H703" s="1" t="s">
        <v>2544</v>
      </c>
      <c r="I703" s="1" t="s">
        <v>1584</v>
      </c>
      <c r="J703" s="1" t="s">
        <v>2469</v>
      </c>
      <c r="K703" s="32" t="s">
        <v>2472</v>
      </c>
      <c r="L703" s="6" t="s">
        <v>2471</v>
      </c>
      <c r="M703" s="6"/>
      <c r="N703" s="6"/>
      <c r="O703" s="6"/>
      <c r="P703" s="6"/>
      <c r="Q703" s="6"/>
      <c r="R703" s="41">
        <f t="shared" si="111"/>
        <v>108.1</v>
      </c>
      <c r="S703" s="82">
        <f t="shared" si="112"/>
        <v>91.9</v>
      </c>
      <c r="T703" s="76" t="s">
        <v>2053</v>
      </c>
      <c r="U703" s="120">
        <f t="shared" si="113"/>
        <v>124.3</v>
      </c>
      <c r="V703" s="78">
        <v>43101</v>
      </c>
      <c r="W703" s="78">
        <v>401768</v>
      </c>
      <c r="X703" s="128"/>
      <c r="AA703" s="42">
        <v>31</v>
      </c>
    </row>
    <row r="704" spans="1:28">
      <c r="A704" s="16"/>
      <c r="B704" s="16"/>
      <c r="C704" s="13"/>
      <c r="D704" s="138" t="s">
        <v>2756</v>
      </c>
      <c r="E704" s="140" t="s">
        <v>2742</v>
      </c>
      <c r="F704" s="139" t="s">
        <v>2755</v>
      </c>
      <c r="G704" s="1"/>
      <c r="H704" s="1"/>
      <c r="I704" s="1"/>
      <c r="J704" s="1"/>
      <c r="K704" s="32"/>
      <c r="L704" s="6"/>
      <c r="M704" s="6"/>
      <c r="N704" s="6"/>
      <c r="O704" s="6"/>
      <c r="P704" s="6"/>
      <c r="Q704" s="6"/>
      <c r="R704" s="41"/>
      <c r="S704" s="82"/>
      <c r="T704" s="76"/>
      <c r="U704" s="120"/>
      <c r="V704" s="78"/>
      <c r="W704" s="78"/>
      <c r="X704" s="128"/>
      <c r="AA704" s="42"/>
    </row>
    <row r="705" spans="1:27" ht="102">
      <c r="A705" s="16" t="s">
        <v>1434</v>
      </c>
      <c r="B705" s="16" t="s">
        <v>1435</v>
      </c>
      <c r="C705" s="19" t="s">
        <v>352</v>
      </c>
      <c r="D705" s="7" t="s">
        <v>1009</v>
      </c>
      <c r="E705" s="131" t="s">
        <v>754</v>
      </c>
      <c r="F705" s="1" t="s">
        <v>1398</v>
      </c>
      <c r="G705" s="1" t="s">
        <v>2186</v>
      </c>
      <c r="H705" s="1" t="s">
        <v>2699</v>
      </c>
      <c r="I705" s="74" t="s">
        <v>2619</v>
      </c>
      <c r="J705" s="1" t="s">
        <v>2476</v>
      </c>
      <c r="K705" s="1" t="s">
        <v>2475</v>
      </c>
      <c r="L705" s="6" t="s">
        <v>2471</v>
      </c>
      <c r="M705" s="6"/>
      <c r="N705" s="6"/>
      <c r="O705" s="6"/>
      <c r="P705" s="6"/>
      <c r="Q705" s="6"/>
      <c r="R705" s="41">
        <f t="shared" si="111"/>
        <v>324.2</v>
      </c>
      <c r="S705" s="82">
        <f t="shared" si="112"/>
        <v>275.60000000000002</v>
      </c>
      <c r="T705" s="76" t="s">
        <v>2053</v>
      </c>
      <c r="U705" s="120">
        <f t="shared" si="113"/>
        <v>372.8</v>
      </c>
      <c r="V705" s="78">
        <v>43101</v>
      </c>
      <c r="W705" s="78">
        <v>401768</v>
      </c>
      <c r="X705" s="128"/>
      <c r="AA705" s="42">
        <v>93</v>
      </c>
    </row>
    <row r="706" spans="1:27">
      <c r="A706" s="16"/>
      <c r="B706" s="16"/>
      <c r="C706" s="19"/>
      <c r="D706" s="138" t="s">
        <v>2757</v>
      </c>
      <c r="E706" s="140" t="s">
        <v>2742</v>
      </c>
      <c r="F706" s="139" t="s">
        <v>2758</v>
      </c>
      <c r="G706" s="1"/>
      <c r="H706" s="1"/>
      <c r="I706" s="74"/>
      <c r="J706" s="1"/>
      <c r="K706" s="1"/>
      <c r="L706" s="6"/>
      <c r="M706" s="6"/>
      <c r="N706" s="6"/>
      <c r="O706" s="6"/>
      <c r="P706" s="6"/>
      <c r="Q706" s="6"/>
      <c r="R706" s="41"/>
      <c r="S706" s="82"/>
      <c r="T706" s="76"/>
      <c r="U706" s="120"/>
      <c r="V706" s="78"/>
      <c r="W706" s="78"/>
      <c r="X706" s="128"/>
      <c r="AA706" s="42"/>
    </row>
    <row r="707" spans="1:27" ht="102">
      <c r="A707" s="16" t="s">
        <v>1434</v>
      </c>
      <c r="B707" s="16" t="s">
        <v>1435</v>
      </c>
      <c r="C707" s="19" t="s">
        <v>352</v>
      </c>
      <c r="D707" s="7" t="s">
        <v>1010</v>
      </c>
      <c r="E707" s="131" t="s">
        <v>754</v>
      </c>
      <c r="F707" s="1" t="s">
        <v>1399</v>
      </c>
      <c r="G707" s="1" t="s">
        <v>2187</v>
      </c>
      <c r="H707" s="1" t="s">
        <v>2700</v>
      </c>
      <c r="I707" s="74" t="s">
        <v>2620</v>
      </c>
      <c r="J707" s="1" t="s">
        <v>2476</v>
      </c>
      <c r="K707" s="1" t="s">
        <v>2475</v>
      </c>
      <c r="L707" s="6" t="s">
        <v>2471</v>
      </c>
      <c r="M707" s="9"/>
      <c r="N707" s="9"/>
      <c r="O707" s="9"/>
      <c r="P707" s="9"/>
      <c r="Q707" s="9"/>
      <c r="R707" s="41">
        <f t="shared" si="111"/>
        <v>659</v>
      </c>
      <c r="S707" s="82">
        <f t="shared" si="112"/>
        <v>560.20000000000005</v>
      </c>
      <c r="T707" s="76" t="s">
        <v>2053</v>
      </c>
      <c r="U707" s="120">
        <f t="shared" si="113"/>
        <v>757.9</v>
      </c>
      <c r="V707" s="78">
        <v>43101</v>
      </c>
      <c r="W707" s="78">
        <v>401768</v>
      </c>
      <c r="X707" s="128"/>
      <c r="AA707" s="42">
        <v>189</v>
      </c>
    </row>
    <row r="708" spans="1:27">
      <c r="A708" s="16"/>
      <c r="B708" s="16"/>
      <c r="C708" s="19"/>
      <c r="D708" s="138" t="s">
        <v>2760</v>
      </c>
      <c r="E708" s="140" t="s">
        <v>2742</v>
      </c>
      <c r="F708" s="139" t="s">
        <v>2759</v>
      </c>
      <c r="G708" s="1"/>
      <c r="H708" s="1"/>
      <c r="I708" s="74"/>
      <c r="J708" s="1"/>
      <c r="K708" s="1"/>
      <c r="L708" s="6"/>
      <c r="M708" s="9"/>
      <c r="N708" s="9"/>
      <c r="O708" s="9"/>
      <c r="P708" s="9"/>
      <c r="Q708" s="9"/>
      <c r="R708" s="41"/>
      <c r="S708" s="82"/>
      <c r="T708" s="76"/>
      <c r="U708" s="120"/>
      <c r="V708" s="78"/>
      <c r="W708" s="78"/>
      <c r="X708" s="128"/>
      <c r="AA708" s="42"/>
    </row>
    <row r="709" spans="1:27" ht="89.25">
      <c r="A709" s="16" t="s">
        <v>1434</v>
      </c>
      <c r="B709" s="16" t="s">
        <v>1435</v>
      </c>
      <c r="C709" s="19" t="s">
        <v>352</v>
      </c>
      <c r="D709" s="7" t="s">
        <v>1011</v>
      </c>
      <c r="E709" s="131" t="s">
        <v>754</v>
      </c>
      <c r="F709" s="1" t="s">
        <v>790</v>
      </c>
      <c r="G709" s="1" t="s">
        <v>1818</v>
      </c>
      <c r="H709" s="1" t="s">
        <v>2547</v>
      </c>
      <c r="I709" s="74" t="s">
        <v>2621</v>
      </c>
      <c r="J709" s="122" t="s">
        <v>2476</v>
      </c>
      <c r="K709" s="122" t="s">
        <v>2475</v>
      </c>
      <c r="L709" s="6" t="s">
        <v>2471</v>
      </c>
      <c r="M709" s="65">
        <v>1</v>
      </c>
      <c r="N709" s="65" t="s">
        <v>2441</v>
      </c>
      <c r="O709" s="5" t="s">
        <v>2482</v>
      </c>
      <c r="P709" s="5" t="s">
        <v>2484</v>
      </c>
      <c r="Q709" s="5"/>
      <c r="R709" s="41">
        <f t="shared" si="111"/>
        <v>669.4</v>
      </c>
      <c r="S709" s="82">
        <f t="shared" si="112"/>
        <v>569</v>
      </c>
      <c r="T709" s="76" t="s">
        <v>2053</v>
      </c>
      <c r="U709" s="120">
        <f t="shared" si="113"/>
        <v>769.8</v>
      </c>
      <c r="V709" s="78">
        <v>43101</v>
      </c>
      <c r="W709" s="78">
        <v>401768</v>
      </c>
      <c r="X709" s="128"/>
      <c r="AA709" s="42">
        <v>192</v>
      </c>
    </row>
    <row r="710" spans="1:27">
      <c r="A710" s="16"/>
      <c r="B710" s="16"/>
      <c r="C710" s="19"/>
      <c r="D710" s="138" t="s">
        <v>2762</v>
      </c>
      <c r="E710" s="140" t="s">
        <v>2742</v>
      </c>
      <c r="F710" s="139" t="s">
        <v>2761</v>
      </c>
      <c r="G710" s="1"/>
      <c r="H710" s="1"/>
      <c r="I710" s="74"/>
      <c r="J710" s="122"/>
      <c r="K710" s="122"/>
      <c r="L710" s="6"/>
      <c r="M710" s="65"/>
      <c r="N710" s="65"/>
      <c r="O710" s="5"/>
      <c r="P710" s="5"/>
      <c r="Q710" s="5"/>
      <c r="R710" s="41"/>
      <c r="S710" s="82"/>
      <c r="T710" s="76"/>
      <c r="U710" s="120"/>
      <c r="V710" s="78"/>
      <c r="W710" s="78"/>
      <c r="X710" s="128"/>
      <c r="AA710" s="42"/>
    </row>
    <row r="711" spans="1:27" ht="89.25">
      <c r="A711" s="16" t="s">
        <v>1434</v>
      </c>
      <c r="B711" s="16" t="s">
        <v>1435</v>
      </c>
      <c r="C711" s="19" t="s">
        <v>352</v>
      </c>
      <c r="D711" s="7" t="s">
        <v>1012</v>
      </c>
      <c r="E711" s="131" t="s">
        <v>754</v>
      </c>
      <c r="F711" s="26" t="s">
        <v>1638</v>
      </c>
      <c r="G711" s="26" t="s">
        <v>1824</v>
      </c>
      <c r="H711" s="1" t="s">
        <v>2701</v>
      </c>
      <c r="I711" s="74" t="s">
        <v>2622</v>
      </c>
      <c r="J711" s="1" t="s">
        <v>2476</v>
      </c>
      <c r="K711" s="1" t="s">
        <v>2475</v>
      </c>
      <c r="L711" s="6" t="s">
        <v>2471</v>
      </c>
      <c r="M711" s="6"/>
      <c r="N711" s="6"/>
      <c r="O711" s="6"/>
      <c r="P711" s="6"/>
      <c r="Q711" s="6"/>
      <c r="R711" s="41">
        <f t="shared" si="111"/>
        <v>401</v>
      </c>
      <c r="S711" s="82">
        <f t="shared" si="112"/>
        <v>340.9</v>
      </c>
      <c r="T711" s="76" t="s">
        <v>2053</v>
      </c>
      <c r="U711" s="120">
        <f t="shared" si="113"/>
        <v>461.2</v>
      </c>
      <c r="V711" s="78">
        <v>43101</v>
      </c>
      <c r="W711" s="78">
        <v>401768</v>
      </c>
      <c r="X711" s="128"/>
      <c r="AA711" s="42">
        <v>115</v>
      </c>
    </row>
    <row r="712" spans="1:27">
      <c r="A712" s="16"/>
      <c r="B712" s="16"/>
      <c r="C712" s="19"/>
      <c r="D712" s="138" t="s">
        <v>2764</v>
      </c>
      <c r="E712" s="140" t="s">
        <v>2742</v>
      </c>
      <c r="F712" s="139" t="s">
        <v>2763</v>
      </c>
      <c r="G712" s="26"/>
      <c r="H712" s="1"/>
      <c r="I712" s="74"/>
      <c r="J712" s="1"/>
      <c r="K712" s="1"/>
      <c r="L712" s="6"/>
      <c r="M712" s="6"/>
      <c r="N712" s="6"/>
      <c r="O712" s="6"/>
      <c r="P712" s="6"/>
      <c r="Q712" s="6"/>
      <c r="R712" s="41"/>
      <c r="S712" s="82"/>
      <c r="T712" s="76"/>
      <c r="U712" s="120"/>
      <c r="V712" s="78"/>
      <c r="W712" s="78"/>
      <c r="X712" s="128"/>
      <c r="AA712" s="42"/>
    </row>
    <row r="713" spans="1:27" ht="38.25">
      <c r="A713" s="16" t="s">
        <v>1434</v>
      </c>
      <c r="B713" s="16" t="s">
        <v>1435</v>
      </c>
      <c r="C713" s="19" t="s">
        <v>352</v>
      </c>
      <c r="D713" s="7" t="s">
        <v>1360</v>
      </c>
      <c r="E713" s="131" t="s">
        <v>754</v>
      </c>
      <c r="F713" s="1" t="s">
        <v>791</v>
      </c>
      <c r="G713" s="1" t="s">
        <v>1649</v>
      </c>
      <c r="H713" s="1" t="s">
        <v>808</v>
      </c>
      <c r="I713" s="74" t="s">
        <v>2623</v>
      </c>
      <c r="J713" s="122" t="s">
        <v>2476</v>
      </c>
      <c r="K713" s="122" t="s">
        <v>2475</v>
      </c>
      <c r="L713" s="6" t="s">
        <v>2471</v>
      </c>
      <c r="M713" s="65">
        <v>1</v>
      </c>
      <c r="N713" s="65" t="s">
        <v>2441</v>
      </c>
      <c r="O713" s="5" t="s">
        <v>2482</v>
      </c>
      <c r="P713" s="5" t="s">
        <v>2484</v>
      </c>
      <c r="Q713" s="5"/>
      <c r="R713" s="41">
        <f t="shared" si="111"/>
        <v>334.7</v>
      </c>
      <c r="S713" s="82">
        <f t="shared" si="112"/>
        <v>284.5</v>
      </c>
      <c r="T713" s="76" t="s">
        <v>2053</v>
      </c>
      <c r="U713" s="120">
        <f t="shared" si="113"/>
        <v>384.9</v>
      </c>
      <c r="V713" s="78">
        <v>43101</v>
      </c>
      <c r="W713" s="78">
        <v>401768</v>
      </c>
      <c r="X713" s="128"/>
      <c r="AA713" s="42">
        <v>96</v>
      </c>
    </row>
    <row r="714" spans="1:27">
      <c r="A714" s="16"/>
      <c r="B714" s="16"/>
      <c r="C714" s="19"/>
      <c r="D714" s="138" t="s">
        <v>2766</v>
      </c>
      <c r="E714" s="140" t="s">
        <v>2742</v>
      </c>
      <c r="F714" s="139" t="s">
        <v>2765</v>
      </c>
      <c r="G714" s="1"/>
      <c r="H714" s="1"/>
      <c r="I714" s="74"/>
      <c r="J714" s="122"/>
      <c r="K714" s="122"/>
      <c r="L714" s="6"/>
      <c r="M714" s="65"/>
      <c r="N714" s="65"/>
      <c r="O714" s="5"/>
      <c r="P714" s="5"/>
      <c r="Q714" s="5"/>
      <c r="R714" s="41"/>
      <c r="S714" s="82"/>
      <c r="T714" s="76"/>
      <c r="U714" s="120"/>
      <c r="V714" s="78"/>
      <c r="W714" s="78"/>
      <c r="X714" s="128"/>
      <c r="AA714" s="42"/>
    </row>
    <row r="715" spans="1:27" ht="63.75">
      <c r="A715" s="16" t="s">
        <v>1434</v>
      </c>
      <c r="B715" s="16" t="s">
        <v>1435</v>
      </c>
      <c r="C715" s="19" t="s">
        <v>352</v>
      </c>
      <c r="D715" s="7" t="s">
        <v>1361</v>
      </c>
      <c r="E715" s="131" t="s">
        <v>754</v>
      </c>
      <c r="F715" s="26" t="s">
        <v>792</v>
      </c>
      <c r="G715" s="26" t="s">
        <v>1814</v>
      </c>
      <c r="H715" s="1" t="s">
        <v>808</v>
      </c>
      <c r="I715" s="74" t="s">
        <v>2623</v>
      </c>
      <c r="J715" s="1" t="s">
        <v>2476</v>
      </c>
      <c r="K715" s="1" t="s">
        <v>2475</v>
      </c>
      <c r="L715" s="6" t="s">
        <v>2471</v>
      </c>
      <c r="M715" s="6"/>
      <c r="N715" s="6"/>
      <c r="O715" s="6"/>
      <c r="P715" s="6"/>
      <c r="Q715" s="6"/>
      <c r="R715" s="41">
        <f t="shared" si="111"/>
        <v>209.2</v>
      </c>
      <c r="S715" s="82">
        <f t="shared" si="112"/>
        <v>177.8</v>
      </c>
      <c r="T715" s="76" t="s">
        <v>2053</v>
      </c>
      <c r="U715" s="120">
        <f t="shared" si="113"/>
        <v>240.6</v>
      </c>
      <c r="V715" s="78">
        <v>43101</v>
      </c>
      <c r="W715" s="78">
        <v>401768</v>
      </c>
      <c r="X715" s="128"/>
      <c r="AA715" s="42">
        <v>60</v>
      </c>
    </row>
    <row r="716" spans="1:27">
      <c r="A716" s="16"/>
      <c r="B716" s="16"/>
      <c r="C716" s="19"/>
      <c r="D716" s="138" t="s">
        <v>2768</v>
      </c>
      <c r="E716" s="140" t="s">
        <v>2742</v>
      </c>
      <c r="F716" s="139" t="s">
        <v>2767</v>
      </c>
      <c r="G716" s="26"/>
      <c r="H716" s="1"/>
      <c r="I716" s="74"/>
      <c r="J716" s="1"/>
      <c r="K716" s="1"/>
      <c r="L716" s="6"/>
      <c r="M716" s="6"/>
      <c r="N716" s="6"/>
      <c r="O716" s="6"/>
      <c r="P716" s="6"/>
      <c r="Q716" s="6"/>
      <c r="R716" s="41"/>
      <c r="S716" s="82"/>
      <c r="T716" s="76"/>
      <c r="U716" s="120"/>
      <c r="V716" s="78"/>
      <c r="W716" s="78"/>
      <c r="X716" s="128"/>
      <c r="AA716" s="42"/>
    </row>
    <row r="717" spans="1:27" ht="51">
      <c r="A717" s="16" t="s">
        <v>1434</v>
      </c>
      <c r="B717" s="16" t="s">
        <v>1435</v>
      </c>
      <c r="C717" s="19" t="s">
        <v>352</v>
      </c>
      <c r="D717" s="7" t="s">
        <v>1014</v>
      </c>
      <c r="E717" s="131" t="s">
        <v>754</v>
      </c>
      <c r="F717" s="1" t="s">
        <v>88</v>
      </c>
      <c r="G717" s="1" t="s">
        <v>2190</v>
      </c>
      <c r="H717" s="25" t="s">
        <v>2533</v>
      </c>
      <c r="I717" s="117" t="s">
        <v>2666</v>
      </c>
      <c r="J717" s="1" t="s">
        <v>2469</v>
      </c>
      <c r="K717" s="1" t="s">
        <v>2472</v>
      </c>
      <c r="L717" s="6" t="s">
        <v>2471</v>
      </c>
      <c r="M717" s="6"/>
      <c r="N717" s="6"/>
      <c r="O717" s="6"/>
      <c r="P717" s="6"/>
      <c r="Q717" s="6"/>
      <c r="R717" s="41">
        <f t="shared" si="111"/>
        <v>80.2</v>
      </c>
      <c r="S717" s="82">
        <f t="shared" si="112"/>
        <v>68.2</v>
      </c>
      <c r="T717" s="76" t="s">
        <v>2053</v>
      </c>
      <c r="U717" s="120">
        <f t="shared" si="113"/>
        <v>92.2</v>
      </c>
      <c r="V717" s="78">
        <v>43101</v>
      </c>
      <c r="W717" s="78">
        <v>401768</v>
      </c>
      <c r="X717" s="128"/>
      <c r="AA717" s="42">
        <v>23</v>
      </c>
    </row>
    <row r="718" spans="1:27">
      <c r="A718" s="16"/>
      <c r="B718" s="16"/>
      <c r="C718" s="19"/>
      <c r="D718" s="138" t="s">
        <v>2770</v>
      </c>
      <c r="E718" s="140" t="s">
        <v>2742</v>
      </c>
      <c r="F718" s="139" t="s">
        <v>2769</v>
      </c>
      <c r="G718" s="1"/>
      <c r="H718" s="25"/>
      <c r="I718" s="117"/>
      <c r="J718" s="1"/>
      <c r="K718" s="1"/>
      <c r="L718" s="6"/>
      <c r="M718" s="6"/>
      <c r="N718" s="6"/>
      <c r="O718" s="6"/>
      <c r="P718" s="6"/>
      <c r="Q718" s="6"/>
      <c r="R718" s="41"/>
      <c r="S718" s="82"/>
      <c r="T718" s="76"/>
      <c r="U718" s="120"/>
      <c r="V718" s="78"/>
      <c r="W718" s="78"/>
      <c r="X718" s="128"/>
      <c r="AA718" s="42"/>
    </row>
    <row r="719" spans="1:27" ht="63.75">
      <c r="A719" s="10" t="s">
        <v>1434</v>
      </c>
      <c r="B719" s="10" t="s">
        <v>1435</v>
      </c>
      <c r="C719" s="19" t="s">
        <v>352</v>
      </c>
      <c r="D719" s="7" t="s">
        <v>1017</v>
      </c>
      <c r="E719" s="131" t="s">
        <v>754</v>
      </c>
      <c r="F719" s="3" t="s">
        <v>660</v>
      </c>
      <c r="G719" s="3" t="s">
        <v>2193</v>
      </c>
      <c r="H719" s="1" t="s">
        <v>2044</v>
      </c>
      <c r="I719" s="1" t="s">
        <v>2194</v>
      </c>
      <c r="J719" s="122" t="s">
        <v>2469</v>
      </c>
      <c r="K719" s="122" t="s">
        <v>2472</v>
      </c>
      <c r="L719" s="6" t="s">
        <v>2471</v>
      </c>
      <c r="M719" s="65">
        <v>1</v>
      </c>
      <c r="N719" s="65" t="s">
        <v>2441</v>
      </c>
      <c r="O719" s="5" t="s">
        <v>2482</v>
      </c>
      <c r="P719" s="5" t="s">
        <v>2484</v>
      </c>
      <c r="Q719" s="5"/>
      <c r="R719" s="41">
        <f t="shared" si="111"/>
        <v>289.39999999999998</v>
      </c>
      <c r="S719" s="82">
        <f t="shared" si="112"/>
        <v>246</v>
      </c>
      <c r="T719" s="76" t="s">
        <v>2053</v>
      </c>
      <c r="U719" s="120">
        <f t="shared" si="113"/>
        <v>332.8</v>
      </c>
      <c r="V719" s="78">
        <v>43101</v>
      </c>
      <c r="W719" s="78">
        <v>401768</v>
      </c>
      <c r="X719" s="128"/>
      <c r="AA719" s="42">
        <v>83</v>
      </c>
    </row>
    <row r="720" spans="1:27">
      <c r="A720" s="10"/>
      <c r="B720" s="10"/>
      <c r="C720" s="19"/>
      <c r="D720" s="138" t="s">
        <v>2772</v>
      </c>
      <c r="E720" s="140" t="s">
        <v>2742</v>
      </c>
      <c r="F720" s="139" t="s">
        <v>2771</v>
      </c>
      <c r="G720" s="3"/>
      <c r="H720" s="1"/>
      <c r="I720" s="1"/>
      <c r="J720" s="122"/>
      <c r="K720" s="122"/>
      <c r="L720" s="6"/>
      <c r="M720" s="65"/>
      <c r="N720" s="65"/>
      <c r="O720" s="5"/>
      <c r="P720" s="5"/>
      <c r="Q720" s="5"/>
      <c r="R720" s="41"/>
      <c r="S720" s="82"/>
      <c r="T720" s="76"/>
      <c r="U720" s="120"/>
      <c r="V720" s="78"/>
      <c r="W720" s="78"/>
      <c r="X720" s="128"/>
      <c r="AA720" s="42"/>
    </row>
    <row r="721" spans="1:27" ht="63.75">
      <c r="A721" s="10" t="s">
        <v>1434</v>
      </c>
      <c r="B721" s="10" t="s">
        <v>1435</v>
      </c>
      <c r="C721" s="19" t="s">
        <v>352</v>
      </c>
      <c r="D721" s="7" t="s">
        <v>1364</v>
      </c>
      <c r="E721" s="131" t="s">
        <v>754</v>
      </c>
      <c r="F721" s="26" t="s">
        <v>796</v>
      </c>
      <c r="G721" s="26" t="s">
        <v>2195</v>
      </c>
      <c r="H721" s="1" t="s">
        <v>2544</v>
      </c>
      <c r="I721" s="1" t="s">
        <v>1584</v>
      </c>
      <c r="J721" s="1" t="s">
        <v>2469</v>
      </c>
      <c r="K721" s="1" t="s">
        <v>2472</v>
      </c>
      <c r="L721" s="6" t="s">
        <v>2471</v>
      </c>
      <c r="M721" s="65"/>
      <c r="N721" s="65"/>
      <c r="O721" s="65"/>
      <c r="P721" s="65"/>
      <c r="Q721" s="65"/>
      <c r="R721" s="41">
        <f t="shared" si="111"/>
        <v>109.8</v>
      </c>
      <c r="S721" s="82">
        <f t="shared" si="112"/>
        <v>93.3</v>
      </c>
      <c r="T721" s="76" t="s">
        <v>2053</v>
      </c>
      <c r="U721" s="120">
        <f t="shared" si="113"/>
        <v>126.3</v>
      </c>
      <c r="V721" s="78">
        <v>43101</v>
      </c>
      <c r="W721" s="78">
        <v>401768</v>
      </c>
      <c r="X721" s="128"/>
      <c r="AA721" s="42">
        <v>31.5</v>
      </c>
    </row>
    <row r="722" spans="1:27">
      <c r="A722" s="10"/>
      <c r="B722" s="10"/>
      <c r="C722" s="19"/>
      <c r="D722" s="138" t="s">
        <v>2774</v>
      </c>
      <c r="E722" s="140" t="s">
        <v>2742</v>
      </c>
      <c r="F722" s="139" t="s">
        <v>2773</v>
      </c>
      <c r="G722" s="26"/>
      <c r="H722" s="1"/>
      <c r="I722" s="1"/>
      <c r="J722" s="1"/>
      <c r="K722" s="1"/>
      <c r="L722" s="6"/>
      <c r="M722" s="65"/>
      <c r="N722" s="65"/>
      <c r="O722" s="65"/>
      <c r="P722" s="65"/>
      <c r="Q722" s="65"/>
      <c r="R722" s="41"/>
      <c r="S722" s="82"/>
      <c r="T722" s="76"/>
      <c r="U722" s="120"/>
      <c r="V722" s="78"/>
      <c r="W722" s="78"/>
      <c r="X722" s="128"/>
      <c r="AA722" s="42"/>
    </row>
    <row r="723" spans="1:27" ht="63.75">
      <c r="A723" s="16" t="s">
        <v>1434</v>
      </c>
      <c r="B723" s="16"/>
      <c r="C723" s="19" t="s">
        <v>352</v>
      </c>
      <c r="D723" s="7" t="s">
        <v>1018</v>
      </c>
      <c r="E723" s="131" t="s">
        <v>754</v>
      </c>
      <c r="F723" s="1" t="s">
        <v>498</v>
      </c>
      <c r="G723" s="1" t="s">
        <v>2196</v>
      </c>
      <c r="H723" s="1" t="s">
        <v>1994</v>
      </c>
      <c r="I723" s="1" t="s">
        <v>2197</v>
      </c>
      <c r="J723" s="1" t="s">
        <v>2469</v>
      </c>
      <c r="K723" s="1" t="s">
        <v>2472</v>
      </c>
      <c r="L723" s="6" t="s">
        <v>2471</v>
      </c>
      <c r="M723" s="9"/>
      <c r="N723" s="9"/>
      <c r="O723" s="9"/>
      <c r="P723" s="9"/>
      <c r="Q723" s="9"/>
      <c r="R723" s="41">
        <f t="shared" si="111"/>
        <v>578.79999999999995</v>
      </c>
      <c r="S723" s="82">
        <f t="shared" si="112"/>
        <v>492</v>
      </c>
      <c r="T723" s="76" t="s">
        <v>2053</v>
      </c>
      <c r="U723" s="120">
        <f t="shared" si="113"/>
        <v>665.6</v>
      </c>
      <c r="V723" s="78">
        <v>43101</v>
      </c>
      <c r="W723" s="78">
        <v>401768</v>
      </c>
      <c r="X723" s="128"/>
      <c r="AA723" s="42">
        <v>166</v>
      </c>
    </row>
    <row r="724" spans="1:27">
      <c r="A724" s="16"/>
      <c r="B724" s="16"/>
      <c r="C724" s="19"/>
      <c r="D724" s="138" t="s">
        <v>2776</v>
      </c>
      <c r="E724" s="140" t="s">
        <v>2742</v>
      </c>
      <c r="F724" s="139" t="s">
        <v>2775</v>
      </c>
      <c r="G724" s="1"/>
      <c r="H724" s="1"/>
      <c r="I724" s="1"/>
      <c r="J724" s="1"/>
      <c r="K724" s="1"/>
      <c r="L724" s="6"/>
      <c r="M724" s="9"/>
      <c r="N724" s="9"/>
      <c r="O724" s="9"/>
      <c r="P724" s="9"/>
      <c r="Q724" s="9"/>
      <c r="R724" s="41"/>
      <c r="S724" s="82"/>
      <c r="T724" s="76"/>
      <c r="U724" s="120"/>
      <c r="V724" s="78"/>
      <c r="W724" s="78"/>
      <c r="X724" s="128"/>
      <c r="AA724" s="42"/>
    </row>
    <row r="725" spans="1:27" ht="25.5">
      <c r="A725" s="10" t="s">
        <v>1434</v>
      </c>
      <c r="B725" s="10" t="s">
        <v>1435</v>
      </c>
      <c r="C725" s="19" t="s">
        <v>352</v>
      </c>
      <c r="D725" s="7" t="s">
        <v>1020</v>
      </c>
      <c r="E725" s="131" t="s">
        <v>754</v>
      </c>
      <c r="F725" s="1" t="s">
        <v>797</v>
      </c>
      <c r="G725" s="1" t="s">
        <v>2045</v>
      </c>
      <c r="H725" s="1" t="s">
        <v>2548</v>
      </c>
      <c r="I725" s="1" t="s">
        <v>2046</v>
      </c>
      <c r="J725" s="1" t="s">
        <v>2469</v>
      </c>
      <c r="K725" s="1" t="s">
        <v>2472</v>
      </c>
      <c r="L725" s="6" t="s">
        <v>2471</v>
      </c>
      <c r="M725" s="8"/>
      <c r="N725" s="8"/>
      <c r="O725" s="8"/>
      <c r="P725" s="8"/>
      <c r="Q725" s="8"/>
      <c r="R725" s="41">
        <f t="shared" si="111"/>
        <v>94.1</v>
      </c>
      <c r="S725" s="82">
        <f t="shared" si="112"/>
        <v>80</v>
      </c>
      <c r="T725" s="76" t="s">
        <v>2053</v>
      </c>
      <c r="U725" s="120">
        <f t="shared" si="113"/>
        <v>108.2</v>
      </c>
      <c r="V725" s="78">
        <v>43101</v>
      </c>
      <c r="W725" s="78">
        <v>401768</v>
      </c>
      <c r="X725" s="128"/>
      <c r="AA725" s="42">
        <v>27</v>
      </c>
    </row>
    <row r="726" spans="1:27">
      <c r="A726" s="10"/>
      <c r="B726" s="10"/>
      <c r="C726" s="19"/>
      <c r="D726" s="138" t="s">
        <v>2778</v>
      </c>
      <c r="E726" s="140" t="s">
        <v>2742</v>
      </c>
      <c r="F726" s="139" t="s">
        <v>2777</v>
      </c>
      <c r="G726" s="1"/>
      <c r="H726" s="1"/>
      <c r="I726" s="1"/>
      <c r="J726" s="1"/>
      <c r="K726" s="1"/>
      <c r="L726" s="6"/>
      <c r="M726" s="8"/>
      <c r="N726" s="8"/>
      <c r="O726" s="8"/>
      <c r="P726" s="8"/>
      <c r="Q726" s="8"/>
      <c r="R726" s="41"/>
      <c r="S726" s="82"/>
      <c r="T726" s="76"/>
      <c r="U726" s="120"/>
      <c r="V726" s="78"/>
      <c r="W726" s="78"/>
      <c r="X726" s="128"/>
      <c r="AA726" s="42"/>
    </row>
    <row r="727" spans="1:27" ht="38.25">
      <c r="A727" s="16" t="s">
        <v>1434</v>
      </c>
      <c r="B727" s="16" t="s">
        <v>1435</v>
      </c>
      <c r="C727" s="13" t="s">
        <v>355</v>
      </c>
      <c r="D727" s="7" t="s">
        <v>1043</v>
      </c>
      <c r="E727" s="131" t="s">
        <v>754</v>
      </c>
      <c r="F727" s="1" t="s">
        <v>508</v>
      </c>
      <c r="G727" s="1" t="s">
        <v>1829</v>
      </c>
      <c r="H727" s="1" t="s">
        <v>2549</v>
      </c>
      <c r="I727" s="1" t="s">
        <v>1950</v>
      </c>
      <c r="J727" s="1" t="s">
        <v>2469</v>
      </c>
      <c r="K727" s="1" t="s">
        <v>2472</v>
      </c>
      <c r="L727" s="6" t="s">
        <v>2471</v>
      </c>
      <c r="M727" s="6"/>
      <c r="N727" s="6"/>
      <c r="O727" s="6"/>
      <c r="P727" s="6"/>
      <c r="Q727" s="6"/>
      <c r="R727" s="41">
        <f t="shared" si="111"/>
        <v>146.4</v>
      </c>
      <c r="S727" s="82">
        <f t="shared" si="112"/>
        <v>124.4</v>
      </c>
      <c r="T727" s="76" t="s">
        <v>2053</v>
      </c>
      <c r="U727" s="120">
        <f t="shared" si="113"/>
        <v>168.4</v>
      </c>
      <c r="V727" s="78">
        <v>43101</v>
      </c>
      <c r="W727" s="78">
        <v>401768</v>
      </c>
      <c r="X727" s="128"/>
      <c r="AA727" s="42">
        <v>42</v>
      </c>
    </row>
    <row r="728" spans="1:27">
      <c r="A728" s="16"/>
      <c r="B728" s="16"/>
      <c r="C728" s="13"/>
      <c r="D728" s="138" t="s">
        <v>2780</v>
      </c>
      <c r="E728" s="140" t="s">
        <v>2742</v>
      </c>
      <c r="F728" s="139" t="s">
        <v>2779</v>
      </c>
      <c r="G728" s="1"/>
      <c r="H728" s="1"/>
      <c r="I728" s="1"/>
      <c r="J728" s="1"/>
      <c r="K728" s="1"/>
      <c r="L728" s="6"/>
      <c r="M728" s="6"/>
      <c r="N728" s="6"/>
      <c r="O728" s="6"/>
      <c r="P728" s="6"/>
      <c r="Q728" s="6"/>
      <c r="R728" s="41"/>
      <c r="S728" s="82"/>
      <c r="T728" s="76"/>
      <c r="U728" s="120"/>
      <c r="V728" s="78"/>
      <c r="W728" s="78"/>
      <c r="X728" s="128"/>
      <c r="AA728" s="42"/>
    </row>
    <row r="729" spans="1:27" ht="25.5">
      <c r="A729" s="16" t="s">
        <v>1434</v>
      </c>
      <c r="B729" s="16" t="s">
        <v>1435</v>
      </c>
      <c r="C729" s="19" t="s">
        <v>388</v>
      </c>
      <c r="D729" s="7" t="s">
        <v>1143</v>
      </c>
      <c r="E729" s="131" t="s">
        <v>754</v>
      </c>
      <c r="F729" s="1" t="s">
        <v>528</v>
      </c>
      <c r="G729" s="1" t="s">
        <v>1776</v>
      </c>
      <c r="H729" s="1" t="s">
        <v>1429</v>
      </c>
      <c r="I729" s="1" t="s">
        <v>2279</v>
      </c>
      <c r="J729" s="1" t="s">
        <v>2469</v>
      </c>
      <c r="K729" s="1" t="s">
        <v>2472</v>
      </c>
      <c r="L729" s="6" t="s">
        <v>2471</v>
      </c>
      <c r="M729" s="6"/>
      <c r="N729" s="6"/>
      <c r="O729" s="6"/>
      <c r="P729" s="6"/>
      <c r="Q729" s="6"/>
      <c r="R729" s="41">
        <f>ROUND(AA729*$Z$3,1)</f>
        <v>73.2</v>
      </c>
      <c r="S729" s="82">
        <f>ROUND(R729*0.85,1)</f>
        <v>62.2</v>
      </c>
      <c r="T729" s="76" t="s">
        <v>2053</v>
      </c>
      <c r="U729" s="120">
        <f>ROUND(R729*1.15,1)</f>
        <v>84.2</v>
      </c>
      <c r="V729" s="78">
        <v>43101</v>
      </c>
      <c r="W729" s="78">
        <v>401768</v>
      </c>
      <c r="X729" s="128"/>
      <c r="AA729" s="42">
        <v>21</v>
      </c>
    </row>
    <row r="730" spans="1:27">
      <c r="A730" s="16"/>
      <c r="B730" s="16"/>
      <c r="C730" s="19"/>
      <c r="D730" s="138" t="s">
        <v>2782</v>
      </c>
      <c r="E730" s="140" t="s">
        <v>2742</v>
      </c>
      <c r="F730" s="139" t="s">
        <v>2781</v>
      </c>
      <c r="G730" s="1"/>
      <c r="H730" s="1"/>
      <c r="I730" s="1"/>
      <c r="J730" s="1"/>
      <c r="K730" s="1"/>
      <c r="L730" s="6"/>
      <c r="M730" s="6"/>
      <c r="N730" s="6"/>
      <c r="O730" s="6"/>
      <c r="P730" s="6"/>
      <c r="Q730" s="6"/>
      <c r="R730" s="41"/>
      <c r="S730" s="82"/>
      <c r="T730" s="76"/>
      <c r="U730" s="120"/>
      <c r="V730" s="78"/>
      <c r="W730" s="78"/>
      <c r="X730" s="128"/>
      <c r="AA730" s="42"/>
    </row>
    <row r="731" spans="1:27" ht="51">
      <c r="A731" s="16" t="s">
        <v>1434</v>
      </c>
      <c r="B731" s="16" t="s">
        <v>1435</v>
      </c>
      <c r="C731" s="19" t="s">
        <v>389</v>
      </c>
      <c r="D731" s="7" t="s">
        <v>1145</v>
      </c>
      <c r="E731" s="131" t="s">
        <v>754</v>
      </c>
      <c r="F731" s="1" t="s">
        <v>529</v>
      </c>
      <c r="G731" s="1" t="s">
        <v>1667</v>
      </c>
      <c r="H731" s="25" t="s">
        <v>1380</v>
      </c>
      <c r="I731" s="32" t="s">
        <v>1777</v>
      </c>
      <c r="J731" s="122" t="s">
        <v>2469</v>
      </c>
      <c r="K731" s="122" t="s">
        <v>2472</v>
      </c>
      <c r="L731" s="6" t="s">
        <v>2471</v>
      </c>
      <c r="M731" s="65">
        <v>2</v>
      </c>
      <c r="N731" s="65" t="s">
        <v>2439</v>
      </c>
      <c r="O731" s="5" t="s">
        <v>2478</v>
      </c>
      <c r="P731" s="73" t="s">
        <v>2485</v>
      </c>
      <c r="Q731" s="73"/>
      <c r="R731" s="41">
        <f>ROUND(AA731*$Z$3,1)</f>
        <v>104.6</v>
      </c>
      <c r="S731" s="82">
        <f>ROUND(R731*0.85,1)</f>
        <v>88.9</v>
      </c>
      <c r="T731" s="76" t="s">
        <v>2053</v>
      </c>
      <c r="U731" s="120">
        <f>ROUND(R731*1.15,1)</f>
        <v>120.3</v>
      </c>
      <c r="V731" s="78">
        <v>43101</v>
      </c>
      <c r="W731" s="78">
        <v>401768</v>
      </c>
      <c r="X731" s="128"/>
      <c r="AA731" s="42">
        <v>30</v>
      </c>
    </row>
    <row r="732" spans="1:27">
      <c r="A732" s="16"/>
      <c r="B732" s="16"/>
      <c r="C732" s="19"/>
      <c r="D732" s="138" t="s">
        <v>2784</v>
      </c>
      <c r="E732" s="140" t="s">
        <v>2742</v>
      </c>
      <c r="F732" s="139" t="s">
        <v>2783</v>
      </c>
      <c r="G732" s="1"/>
      <c r="H732" s="25"/>
      <c r="I732" s="32"/>
      <c r="J732" s="122"/>
      <c r="K732" s="122"/>
      <c r="L732" s="6"/>
      <c r="M732" s="65"/>
      <c r="N732" s="65"/>
      <c r="O732" s="5"/>
      <c r="P732" s="73"/>
      <c r="Q732" s="73"/>
      <c r="R732" s="41"/>
      <c r="S732" s="82"/>
      <c r="T732" s="76"/>
      <c r="U732" s="120"/>
      <c r="V732" s="78"/>
      <c r="W732" s="78"/>
      <c r="X732" s="128"/>
      <c r="AA732" s="42"/>
    </row>
    <row r="733" spans="1:27" ht="25.5">
      <c r="A733" s="16" t="s">
        <v>1434</v>
      </c>
      <c r="B733" s="16" t="s">
        <v>1435</v>
      </c>
      <c r="C733" s="7" t="s">
        <v>400</v>
      </c>
      <c r="D733" s="7" t="s">
        <v>1200</v>
      </c>
      <c r="E733" s="131" t="s">
        <v>754</v>
      </c>
      <c r="F733" s="25" t="s">
        <v>210</v>
      </c>
      <c r="G733" s="32" t="s">
        <v>1801</v>
      </c>
      <c r="H733" s="1" t="s">
        <v>2544</v>
      </c>
      <c r="I733" s="1" t="s">
        <v>1584</v>
      </c>
      <c r="J733" s="1" t="s">
        <v>2469</v>
      </c>
      <c r="K733" s="1" t="s">
        <v>2472</v>
      </c>
      <c r="L733" s="6" t="s">
        <v>2471</v>
      </c>
      <c r="M733" s="65"/>
      <c r="N733" s="65"/>
      <c r="O733" s="65"/>
      <c r="P733" s="65"/>
      <c r="Q733" s="65"/>
      <c r="R733" s="41">
        <f>ROUND(AA733*$Z$3,1)</f>
        <v>76.7</v>
      </c>
      <c r="S733" s="82">
        <f>ROUND(R733*0.85,1)</f>
        <v>65.2</v>
      </c>
      <c r="T733" s="76" t="s">
        <v>2053</v>
      </c>
      <c r="U733" s="120">
        <f>ROUND(R733*1.15,1)</f>
        <v>88.2</v>
      </c>
      <c r="V733" s="78">
        <v>43101</v>
      </c>
      <c r="W733" s="78">
        <v>401768</v>
      </c>
      <c r="X733" s="128"/>
      <c r="AA733" s="42">
        <v>22</v>
      </c>
    </row>
    <row r="734" spans="1:27">
      <c r="A734" s="16"/>
      <c r="B734" s="16"/>
      <c r="C734" s="7"/>
      <c r="D734" s="138" t="s">
        <v>2786</v>
      </c>
      <c r="E734" s="140" t="s">
        <v>2742</v>
      </c>
      <c r="F734" s="139" t="s">
        <v>2785</v>
      </c>
      <c r="G734" s="32"/>
      <c r="H734" s="1"/>
      <c r="I734" s="1"/>
      <c r="J734" s="1"/>
      <c r="K734" s="1"/>
      <c r="L734" s="6"/>
      <c r="M734" s="65"/>
      <c r="N734" s="65"/>
      <c r="O734" s="65"/>
      <c r="P734" s="65"/>
      <c r="Q734" s="65"/>
      <c r="R734" s="41"/>
      <c r="S734" s="82"/>
      <c r="T734" s="76"/>
      <c r="U734" s="120"/>
      <c r="V734" s="78"/>
      <c r="W734" s="78"/>
      <c r="X734" s="128"/>
      <c r="AA734" s="42"/>
    </row>
    <row r="735" spans="1:27" ht="25.5">
      <c r="A735" s="16" t="s">
        <v>1434</v>
      </c>
      <c r="B735" s="16" t="s">
        <v>1435</v>
      </c>
      <c r="C735" s="7" t="s">
        <v>400</v>
      </c>
      <c r="D735" s="7" t="s">
        <v>1201</v>
      </c>
      <c r="E735" s="131" t="s">
        <v>754</v>
      </c>
      <c r="F735" s="25" t="s">
        <v>211</v>
      </c>
      <c r="G735" s="32" t="s">
        <v>1807</v>
      </c>
      <c r="H735" s="1" t="s">
        <v>2544</v>
      </c>
      <c r="I735" s="1" t="s">
        <v>1584</v>
      </c>
      <c r="J735" s="1" t="s">
        <v>2469</v>
      </c>
      <c r="K735" s="1" t="s">
        <v>2472</v>
      </c>
      <c r="L735" s="6" t="s">
        <v>2471</v>
      </c>
      <c r="M735" s="65"/>
      <c r="N735" s="65"/>
      <c r="O735" s="65"/>
      <c r="P735" s="65"/>
      <c r="Q735" s="65"/>
      <c r="R735" s="41">
        <f>ROUND(AA735*$Z$3,1)</f>
        <v>55.8</v>
      </c>
      <c r="S735" s="82">
        <f>ROUND(R735*0.85,1)</f>
        <v>47.4</v>
      </c>
      <c r="T735" s="76" t="s">
        <v>2053</v>
      </c>
      <c r="U735" s="120">
        <f>ROUND(R735*1.15,1)</f>
        <v>64.2</v>
      </c>
      <c r="V735" s="78">
        <v>43101</v>
      </c>
      <c r="W735" s="78">
        <v>401768</v>
      </c>
      <c r="X735" s="128"/>
      <c r="AA735" s="42">
        <v>16</v>
      </c>
    </row>
    <row r="736" spans="1:27">
      <c r="A736" s="16"/>
      <c r="B736" s="16"/>
      <c r="C736" s="7"/>
      <c r="D736" s="138" t="s">
        <v>2788</v>
      </c>
      <c r="E736" s="140" t="s">
        <v>2742</v>
      </c>
      <c r="F736" s="139" t="s">
        <v>2787</v>
      </c>
      <c r="G736" s="32"/>
      <c r="H736" s="1"/>
      <c r="I736" s="1"/>
      <c r="J736" s="93"/>
      <c r="K736" s="1"/>
      <c r="L736" s="6"/>
      <c r="M736" s="65"/>
      <c r="N736" s="65"/>
      <c r="O736" s="65"/>
      <c r="P736" s="65"/>
      <c r="Q736" s="65"/>
      <c r="R736" s="41"/>
      <c r="S736" s="82"/>
      <c r="T736" s="76"/>
      <c r="U736" s="120"/>
      <c r="V736" s="78"/>
      <c r="W736" s="78"/>
      <c r="X736" s="128"/>
      <c r="AA736" s="42"/>
    </row>
    <row r="737" spans="1:27" ht="25.5">
      <c r="A737" s="16" t="s">
        <v>1434</v>
      </c>
      <c r="B737" s="16" t="s">
        <v>1435</v>
      </c>
      <c r="C737" s="19" t="s">
        <v>422</v>
      </c>
      <c r="D737" s="7" t="s">
        <v>1303</v>
      </c>
      <c r="E737" s="131" t="s">
        <v>754</v>
      </c>
      <c r="F737" s="25" t="s">
        <v>273</v>
      </c>
      <c r="G737" s="32" t="s">
        <v>1757</v>
      </c>
      <c r="H737" s="1" t="s">
        <v>2590</v>
      </c>
      <c r="I737" s="74" t="s">
        <v>2601</v>
      </c>
      <c r="J737" s="93" t="s">
        <v>2469</v>
      </c>
      <c r="K737" s="1" t="s">
        <v>2472</v>
      </c>
      <c r="L737" s="6" t="s">
        <v>2471</v>
      </c>
      <c r="M737" s="47"/>
      <c r="N737" s="47"/>
      <c r="O737" s="47"/>
      <c r="P737" s="47"/>
      <c r="Q737" s="47"/>
      <c r="R737" s="41">
        <f t="shared" ref="R737:R755" si="114">ROUND(AA737*$Z$3,1)</f>
        <v>97.6</v>
      </c>
      <c r="S737" s="82">
        <f t="shared" ref="S737:S755" si="115">ROUND(R737*0.85,1)</f>
        <v>83</v>
      </c>
      <c r="T737" s="76" t="s">
        <v>2053</v>
      </c>
      <c r="U737" s="120">
        <f t="shared" ref="U737:U755" si="116">ROUND(R737*1.15,1)</f>
        <v>112.2</v>
      </c>
      <c r="V737" s="78">
        <v>43101</v>
      </c>
      <c r="W737" s="78">
        <v>401768</v>
      </c>
      <c r="X737" s="128"/>
      <c r="AA737" s="42">
        <v>28</v>
      </c>
    </row>
    <row r="738" spans="1:27">
      <c r="A738" s="16"/>
      <c r="B738" s="16"/>
      <c r="C738" s="19"/>
      <c r="D738" s="138" t="s">
        <v>2790</v>
      </c>
      <c r="E738" s="140" t="s">
        <v>2742</v>
      </c>
      <c r="F738" s="139" t="s">
        <v>2789</v>
      </c>
      <c r="G738" s="32"/>
      <c r="H738" s="139"/>
      <c r="I738" s="74"/>
      <c r="J738" s="93"/>
      <c r="K738" s="1"/>
      <c r="L738" s="6"/>
      <c r="M738" s="47"/>
      <c r="N738" s="47"/>
      <c r="O738" s="47"/>
      <c r="P738" s="47"/>
      <c r="Q738" s="47"/>
      <c r="R738" s="141">
        <v>51.4</v>
      </c>
      <c r="S738" s="82"/>
      <c r="T738" s="76"/>
      <c r="U738" s="120"/>
      <c r="V738" s="78"/>
      <c r="W738" s="78"/>
      <c r="X738" s="128"/>
      <c r="AA738" s="42"/>
    </row>
    <row r="739" spans="1:27" ht="25.5">
      <c r="A739" s="16" t="s">
        <v>1434</v>
      </c>
      <c r="B739" s="16" t="s">
        <v>1435</v>
      </c>
      <c r="C739" s="19" t="s">
        <v>422</v>
      </c>
      <c r="D739" s="7" t="s">
        <v>1304</v>
      </c>
      <c r="E739" s="131" t="s">
        <v>754</v>
      </c>
      <c r="F739" s="25" t="s">
        <v>274</v>
      </c>
      <c r="G739" s="2" t="s">
        <v>1957</v>
      </c>
      <c r="H739" s="1" t="s">
        <v>2586</v>
      </c>
      <c r="I739" s="74" t="s">
        <v>2602</v>
      </c>
      <c r="J739" s="93" t="s">
        <v>2469</v>
      </c>
      <c r="K739" s="1" t="s">
        <v>2472</v>
      </c>
      <c r="L739" s="6" t="s">
        <v>2471</v>
      </c>
      <c r="M739" s="6"/>
      <c r="N739" s="6"/>
      <c r="O739" s="6"/>
      <c r="P739" s="6"/>
      <c r="Q739" s="6"/>
      <c r="R739" s="41">
        <f t="shared" si="114"/>
        <v>142.9</v>
      </c>
      <c r="S739" s="82">
        <f t="shared" si="115"/>
        <v>121.5</v>
      </c>
      <c r="T739" s="76" t="s">
        <v>2053</v>
      </c>
      <c r="U739" s="120">
        <f t="shared" si="116"/>
        <v>164.3</v>
      </c>
      <c r="V739" s="78">
        <v>43101</v>
      </c>
      <c r="W739" s="78">
        <v>401768</v>
      </c>
      <c r="X739" s="128"/>
      <c r="AA739" s="42">
        <v>41</v>
      </c>
    </row>
    <row r="740" spans="1:27">
      <c r="A740" s="16"/>
      <c r="B740" s="16"/>
      <c r="C740" s="19"/>
      <c r="D740" s="138" t="s">
        <v>2792</v>
      </c>
      <c r="E740" s="140" t="s">
        <v>2742</v>
      </c>
      <c r="F740" s="139" t="s">
        <v>2791</v>
      </c>
      <c r="G740" s="2"/>
      <c r="H740" s="139"/>
      <c r="I740" s="74"/>
      <c r="J740" s="93"/>
      <c r="K740" s="1"/>
      <c r="L740" s="6"/>
      <c r="M740" s="6"/>
      <c r="N740" s="6"/>
      <c r="O740" s="6"/>
      <c r="P740" s="6"/>
      <c r="Q740" s="6"/>
      <c r="R740" s="141">
        <v>36.6</v>
      </c>
      <c r="S740" s="82"/>
      <c r="T740" s="76"/>
      <c r="U740" s="120"/>
      <c r="V740" s="78"/>
      <c r="W740" s="78"/>
      <c r="X740" s="128"/>
      <c r="AA740" s="42"/>
    </row>
    <row r="741" spans="1:27" ht="38.25">
      <c r="A741" s="16" t="s">
        <v>1434</v>
      </c>
      <c r="B741" s="16" t="s">
        <v>1435</v>
      </c>
      <c r="C741" s="19" t="s">
        <v>422</v>
      </c>
      <c r="D741" s="7" t="s">
        <v>1305</v>
      </c>
      <c r="E741" s="131" t="s">
        <v>754</v>
      </c>
      <c r="F741" s="25" t="s">
        <v>1428</v>
      </c>
      <c r="G741" s="2" t="s">
        <v>1958</v>
      </c>
      <c r="H741" s="1" t="s">
        <v>2587</v>
      </c>
      <c r="I741" s="74" t="s">
        <v>2603</v>
      </c>
      <c r="J741" s="93" t="s">
        <v>2469</v>
      </c>
      <c r="K741" s="1" t="s">
        <v>2472</v>
      </c>
      <c r="L741" s="6" t="s">
        <v>2471</v>
      </c>
      <c r="M741" s="21"/>
      <c r="N741" s="21"/>
      <c r="O741" s="21"/>
      <c r="P741" s="21"/>
      <c r="Q741" s="21"/>
      <c r="R741" s="41">
        <f t="shared" si="114"/>
        <v>313.8</v>
      </c>
      <c r="S741" s="82">
        <f t="shared" si="115"/>
        <v>266.7</v>
      </c>
      <c r="T741" s="76" t="s">
        <v>2053</v>
      </c>
      <c r="U741" s="120">
        <f t="shared" si="116"/>
        <v>360.9</v>
      </c>
      <c r="V741" s="78">
        <v>43101</v>
      </c>
      <c r="W741" s="78">
        <v>401768</v>
      </c>
      <c r="X741" s="128"/>
      <c r="AA741" s="42">
        <v>90</v>
      </c>
    </row>
    <row r="742" spans="1:27">
      <c r="A742" s="16"/>
      <c r="B742" s="16"/>
      <c r="C742" s="19"/>
      <c r="D742" s="138" t="s">
        <v>2794</v>
      </c>
      <c r="E742" s="140" t="s">
        <v>2742</v>
      </c>
      <c r="F742" s="139" t="s">
        <v>2793</v>
      </c>
      <c r="G742" s="2"/>
      <c r="H742" s="139"/>
      <c r="I742" s="74"/>
      <c r="J742" s="93"/>
      <c r="K742" s="1"/>
      <c r="L742" s="6"/>
      <c r="M742" s="21"/>
      <c r="N742" s="21"/>
      <c r="O742" s="21"/>
      <c r="P742" s="21"/>
      <c r="Q742" s="21"/>
      <c r="R742" s="141">
        <v>127</v>
      </c>
      <c r="S742" s="82"/>
      <c r="T742" s="76"/>
      <c r="U742" s="120"/>
      <c r="V742" s="78"/>
      <c r="W742" s="78"/>
      <c r="X742" s="128"/>
      <c r="AA742" s="42"/>
    </row>
    <row r="743" spans="1:27" ht="38.25">
      <c r="A743" s="16" t="s">
        <v>1434</v>
      </c>
      <c r="B743" s="16" t="s">
        <v>1435</v>
      </c>
      <c r="C743" s="19" t="s">
        <v>422</v>
      </c>
      <c r="D743" s="7" t="s">
        <v>1306</v>
      </c>
      <c r="E743" s="131" t="s">
        <v>754</v>
      </c>
      <c r="F743" s="1" t="s">
        <v>592</v>
      </c>
      <c r="G743" s="1" t="s">
        <v>1959</v>
      </c>
      <c r="H743" s="1" t="s">
        <v>2588</v>
      </c>
      <c r="I743" s="74" t="s">
        <v>2604</v>
      </c>
      <c r="J743" s="93" t="s">
        <v>2469</v>
      </c>
      <c r="K743" s="1" t="s">
        <v>2472</v>
      </c>
      <c r="L743" s="6" t="s">
        <v>2471</v>
      </c>
      <c r="M743" s="6"/>
      <c r="N743" s="6"/>
      <c r="O743" s="6"/>
      <c r="P743" s="6"/>
      <c r="Q743" s="6"/>
      <c r="R743" s="41">
        <f t="shared" si="114"/>
        <v>156.9</v>
      </c>
      <c r="S743" s="82">
        <f t="shared" si="115"/>
        <v>133.4</v>
      </c>
      <c r="T743" s="76" t="s">
        <v>2053</v>
      </c>
      <c r="U743" s="120">
        <f t="shared" si="116"/>
        <v>180.4</v>
      </c>
      <c r="V743" s="78">
        <v>43101</v>
      </c>
      <c r="W743" s="78">
        <v>401768</v>
      </c>
      <c r="X743" s="128"/>
      <c r="AA743" s="42">
        <v>45</v>
      </c>
    </row>
    <row r="744" spans="1:27">
      <c r="A744" s="16"/>
      <c r="B744" s="16"/>
      <c r="C744" s="19"/>
      <c r="D744" s="138" t="s">
        <v>2796</v>
      </c>
      <c r="E744" s="140" t="s">
        <v>2742</v>
      </c>
      <c r="F744" s="139" t="s">
        <v>2795</v>
      </c>
      <c r="G744" s="139"/>
      <c r="H744" s="141"/>
      <c r="I744" s="74"/>
      <c r="J744" s="93"/>
      <c r="K744" s="1"/>
      <c r="L744" s="6"/>
      <c r="M744" s="6"/>
      <c r="N744" s="6"/>
      <c r="O744" s="6"/>
      <c r="P744" s="6"/>
      <c r="Q744" s="6"/>
      <c r="R744" s="141">
        <v>233</v>
      </c>
      <c r="S744" s="82"/>
      <c r="T744" s="76"/>
      <c r="U744" s="120"/>
      <c r="V744" s="78"/>
      <c r="W744" s="78"/>
      <c r="X744" s="128"/>
      <c r="AA744" s="42"/>
    </row>
    <row r="745" spans="1:27" ht="25.5">
      <c r="A745" s="16" t="s">
        <v>1434</v>
      </c>
      <c r="B745" s="16" t="s">
        <v>1435</v>
      </c>
      <c r="C745" s="19" t="s">
        <v>423</v>
      </c>
      <c r="D745" s="7" t="s">
        <v>1309</v>
      </c>
      <c r="E745" s="131" t="s">
        <v>754</v>
      </c>
      <c r="F745" s="1" t="s">
        <v>595</v>
      </c>
      <c r="G745" s="1" t="s">
        <v>2386</v>
      </c>
      <c r="H745" s="1" t="s">
        <v>2581</v>
      </c>
      <c r="I745" s="1" t="s">
        <v>2605</v>
      </c>
      <c r="J745" s="93" t="s">
        <v>2469</v>
      </c>
      <c r="K745" s="1" t="s">
        <v>2472</v>
      </c>
      <c r="L745" s="6" t="s">
        <v>2471</v>
      </c>
      <c r="M745" s="6"/>
      <c r="N745" s="6"/>
      <c r="O745" s="6"/>
      <c r="P745" s="6"/>
      <c r="Q745" s="6"/>
      <c r="R745" s="41">
        <f t="shared" si="114"/>
        <v>122</v>
      </c>
      <c r="S745" s="82">
        <f t="shared" si="115"/>
        <v>103.7</v>
      </c>
      <c r="T745" s="76" t="s">
        <v>2053</v>
      </c>
      <c r="U745" s="120">
        <f t="shared" si="116"/>
        <v>140.30000000000001</v>
      </c>
      <c r="V745" s="78">
        <v>43101</v>
      </c>
      <c r="W745" s="78">
        <v>401768</v>
      </c>
      <c r="X745" s="128"/>
      <c r="AA745" s="42">
        <v>35</v>
      </c>
    </row>
    <row r="746" spans="1:27">
      <c r="A746" s="16"/>
      <c r="B746" s="16"/>
      <c r="C746" s="19"/>
      <c r="D746" s="138" t="s">
        <v>2798</v>
      </c>
      <c r="E746" s="140" t="s">
        <v>2742</v>
      </c>
      <c r="F746" s="139" t="s">
        <v>2797</v>
      </c>
      <c r="G746" s="1"/>
      <c r="H746" s="139"/>
      <c r="I746" s="1"/>
      <c r="J746" s="93"/>
      <c r="K746" s="1"/>
      <c r="L746" s="6"/>
      <c r="M746" s="6"/>
      <c r="N746" s="6"/>
      <c r="O746" s="6"/>
      <c r="P746" s="6"/>
      <c r="Q746" s="6"/>
      <c r="R746" s="147">
        <v>20.95</v>
      </c>
      <c r="S746" s="82"/>
      <c r="T746" s="76"/>
      <c r="U746" s="120"/>
      <c r="V746" s="78"/>
      <c r="W746" s="78"/>
      <c r="X746" s="128"/>
      <c r="AA746" s="42"/>
    </row>
    <row r="747" spans="1:27" ht="76.5">
      <c r="A747" s="16" t="s">
        <v>1434</v>
      </c>
      <c r="B747" s="16" t="s">
        <v>1435</v>
      </c>
      <c r="C747" s="19" t="s">
        <v>423</v>
      </c>
      <c r="D747" s="7" t="s">
        <v>1310</v>
      </c>
      <c r="E747" s="131" t="s">
        <v>754</v>
      </c>
      <c r="F747" s="1" t="s">
        <v>596</v>
      </c>
      <c r="G747" s="1" t="s">
        <v>2387</v>
      </c>
      <c r="H747" s="1" t="s">
        <v>2582</v>
      </c>
      <c r="I747" s="74" t="s">
        <v>2606</v>
      </c>
      <c r="J747" s="93" t="s">
        <v>2469</v>
      </c>
      <c r="K747" s="1" t="s">
        <v>2472</v>
      </c>
      <c r="L747" s="6" t="s">
        <v>2471</v>
      </c>
      <c r="M747" s="65"/>
      <c r="N747" s="65"/>
      <c r="O747" s="65"/>
      <c r="P747" s="65"/>
      <c r="Q747" s="65"/>
      <c r="R747" s="41">
        <f t="shared" si="114"/>
        <v>38.4</v>
      </c>
      <c r="S747" s="82">
        <f t="shared" si="115"/>
        <v>32.6</v>
      </c>
      <c r="T747" s="76" t="s">
        <v>2053</v>
      </c>
      <c r="U747" s="120">
        <f t="shared" si="116"/>
        <v>44.2</v>
      </c>
      <c r="V747" s="78">
        <v>43101</v>
      </c>
      <c r="W747" s="78">
        <v>401768</v>
      </c>
      <c r="X747" s="128"/>
      <c r="AA747" s="42">
        <v>11</v>
      </c>
    </row>
    <row r="748" spans="1:27">
      <c r="A748" s="16"/>
      <c r="B748" s="16"/>
      <c r="C748" s="19"/>
      <c r="D748" s="138" t="s">
        <v>2800</v>
      </c>
      <c r="E748" s="140" t="s">
        <v>2742</v>
      </c>
      <c r="F748" s="139" t="s">
        <v>2799</v>
      </c>
      <c r="G748" s="1"/>
      <c r="H748" s="139"/>
      <c r="I748" s="74"/>
      <c r="J748" s="93"/>
      <c r="K748" s="1"/>
      <c r="L748" s="6"/>
      <c r="M748" s="65"/>
      <c r="N748" s="65"/>
      <c r="O748" s="65"/>
      <c r="P748" s="65"/>
      <c r="Q748" s="65"/>
      <c r="R748" s="147">
        <v>12.95</v>
      </c>
      <c r="S748" s="82"/>
      <c r="T748" s="76"/>
      <c r="U748" s="120"/>
      <c r="V748" s="78"/>
      <c r="W748" s="78"/>
      <c r="X748" s="128"/>
      <c r="AA748" s="42"/>
    </row>
    <row r="749" spans="1:27" ht="25.5">
      <c r="A749" s="16" t="s">
        <v>1434</v>
      </c>
      <c r="B749" s="16" t="s">
        <v>1435</v>
      </c>
      <c r="C749" s="19" t="s">
        <v>423</v>
      </c>
      <c r="D749" s="7" t="s">
        <v>1311</v>
      </c>
      <c r="E749" s="131" t="s">
        <v>754</v>
      </c>
      <c r="F749" s="1" t="s">
        <v>276</v>
      </c>
      <c r="G749" s="1" t="s">
        <v>1735</v>
      </c>
      <c r="H749" s="1" t="s">
        <v>2583</v>
      </c>
      <c r="I749" s="74" t="s">
        <v>2607</v>
      </c>
      <c r="J749" s="93" t="s">
        <v>2469</v>
      </c>
      <c r="K749" s="1" t="s">
        <v>2472</v>
      </c>
      <c r="L749" s="6" t="s">
        <v>2471</v>
      </c>
      <c r="M749" s="6"/>
      <c r="N749" s="6"/>
      <c r="O749" s="6"/>
      <c r="P749" s="6"/>
      <c r="Q749" s="6"/>
      <c r="R749" s="41">
        <f t="shared" si="114"/>
        <v>174.3</v>
      </c>
      <c r="S749" s="82">
        <f t="shared" si="115"/>
        <v>148.19999999999999</v>
      </c>
      <c r="T749" s="76" t="s">
        <v>2053</v>
      </c>
      <c r="U749" s="120">
        <f t="shared" si="116"/>
        <v>200.4</v>
      </c>
      <c r="V749" s="78">
        <v>43101</v>
      </c>
      <c r="W749" s="78">
        <v>401768</v>
      </c>
      <c r="X749" s="128"/>
      <c r="AA749" s="42">
        <v>50</v>
      </c>
    </row>
    <row r="750" spans="1:27">
      <c r="A750" s="16"/>
      <c r="B750" s="16"/>
      <c r="C750" s="19"/>
      <c r="D750" s="138" t="s">
        <v>2802</v>
      </c>
      <c r="E750" s="140" t="s">
        <v>2742</v>
      </c>
      <c r="F750" s="139" t="s">
        <v>2801</v>
      </c>
      <c r="G750" s="1"/>
      <c r="H750" s="139"/>
      <c r="I750" s="74"/>
      <c r="J750" s="93"/>
      <c r="K750" s="1"/>
      <c r="L750" s="6"/>
      <c r="M750" s="6"/>
      <c r="N750" s="6"/>
      <c r="O750" s="6"/>
      <c r="P750" s="6"/>
      <c r="Q750" s="6"/>
      <c r="R750" s="141">
        <v>10.199999999999999</v>
      </c>
      <c r="S750" s="82"/>
      <c r="T750" s="76"/>
      <c r="U750" s="120"/>
      <c r="V750" s="78"/>
      <c r="W750" s="78"/>
      <c r="X750" s="128"/>
      <c r="AA750" s="42"/>
    </row>
    <row r="751" spans="1:27" ht="25.5">
      <c r="A751" s="16" t="s">
        <v>1434</v>
      </c>
      <c r="B751" s="16" t="s">
        <v>1435</v>
      </c>
      <c r="C751" s="19" t="s">
        <v>423</v>
      </c>
      <c r="D751" s="7" t="s">
        <v>1313</v>
      </c>
      <c r="E751" s="131" t="s">
        <v>754</v>
      </c>
      <c r="F751" s="1" t="s">
        <v>597</v>
      </c>
      <c r="G751" s="1" t="s">
        <v>1732</v>
      </c>
      <c r="H751" s="1" t="s">
        <v>2584</v>
      </c>
      <c r="I751" s="74" t="s">
        <v>2608</v>
      </c>
      <c r="J751" s="93" t="s">
        <v>2469</v>
      </c>
      <c r="K751" s="1" t="s">
        <v>2472</v>
      </c>
      <c r="L751" s="6" t="s">
        <v>2471</v>
      </c>
      <c r="M751" s="6"/>
      <c r="N751" s="6"/>
      <c r="O751" s="6"/>
      <c r="P751" s="6"/>
      <c r="Q751" s="6"/>
      <c r="R751" s="41">
        <f t="shared" si="114"/>
        <v>142.9</v>
      </c>
      <c r="S751" s="82">
        <f t="shared" si="115"/>
        <v>121.5</v>
      </c>
      <c r="T751" s="76" t="s">
        <v>2053</v>
      </c>
      <c r="U751" s="120">
        <f t="shared" si="116"/>
        <v>164.3</v>
      </c>
      <c r="V751" s="78">
        <v>43101</v>
      </c>
      <c r="W751" s="78">
        <v>401768</v>
      </c>
      <c r="X751" s="128"/>
      <c r="AA751" s="42">
        <v>41</v>
      </c>
    </row>
    <row r="752" spans="1:27">
      <c r="A752" s="16"/>
      <c r="B752" s="16"/>
      <c r="C752" s="19"/>
      <c r="D752" s="138" t="s">
        <v>2804</v>
      </c>
      <c r="E752" s="140" t="s">
        <v>2742</v>
      </c>
      <c r="F752" s="139" t="s">
        <v>2803</v>
      </c>
      <c r="G752" s="1"/>
      <c r="H752" s="139"/>
      <c r="I752" s="74"/>
      <c r="J752" s="93"/>
      <c r="K752" s="1"/>
      <c r="L752" s="6"/>
      <c r="M752" s="6"/>
      <c r="N752" s="6"/>
      <c r="O752" s="6"/>
      <c r="P752" s="6"/>
      <c r="Q752" s="6"/>
      <c r="R752" s="147">
        <v>14.55</v>
      </c>
      <c r="S752" s="82"/>
      <c r="T752" s="76"/>
      <c r="U752" s="120"/>
      <c r="V752" s="78"/>
      <c r="W752" s="78"/>
      <c r="X752" s="128"/>
      <c r="AA752" s="42"/>
    </row>
    <row r="753" spans="1:27" ht="38.25">
      <c r="A753" s="16" t="s">
        <v>1434</v>
      </c>
      <c r="B753" s="16" t="s">
        <v>1435</v>
      </c>
      <c r="C753" s="19" t="s">
        <v>423</v>
      </c>
      <c r="D753" s="7" t="s">
        <v>1328</v>
      </c>
      <c r="E753" s="131" t="s">
        <v>754</v>
      </c>
      <c r="F753" s="1" t="s">
        <v>1385</v>
      </c>
      <c r="G753" s="1" t="s">
        <v>1659</v>
      </c>
      <c r="H753" s="1" t="s">
        <v>2585</v>
      </c>
      <c r="I753" s="74" t="s">
        <v>2609</v>
      </c>
      <c r="J753" s="93" t="s">
        <v>2469</v>
      </c>
      <c r="K753" s="1" t="s">
        <v>2472</v>
      </c>
      <c r="L753" s="6" t="s">
        <v>2471</v>
      </c>
      <c r="M753" s="9"/>
      <c r="N753" s="9"/>
      <c r="O753" s="9"/>
      <c r="P753" s="9"/>
      <c r="Q753" s="9"/>
      <c r="R753" s="41">
        <f t="shared" si="114"/>
        <v>278.89999999999998</v>
      </c>
      <c r="S753" s="82">
        <f t="shared" si="115"/>
        <v>237.1</v>
      </c>
      <c r="T753" s="76" t="s">
        <v>2053</v>
      </c>
      <c r="U753" s="120">
        <f t="shared" si="116"/>
        <v>320.7</v>
      </c>
      <c r="V753" s="78">
        <v>43101</v>
      </c>
      <c r="W753" s="78">
        <v>401768</v>
      </c>
      <c r="X753" s="128"/>
      <c r="AA753" s="42">
        <v>80</v>
      </c>
    </row>
    <row r="754" spans="1:27">
      <c r="A754" s="100"/>
      <c r="B754" s="100"/>
      <c r="C754" s="104"/>
      <c r="D754" s="138" t="s">
        <v>2806</v>
      </c>
      <c r="E754" s="140" t="s">
        <v>2742</v>
      </c>
      <c r="F754" s="139" t="s">
        <v>2805</v>
      </c>
      <c r="G754" s="102"/>
      <c r="H754" s="142"/>
      <c r="I754" s="103"/>
      <c r="J754" s="93"/>
      <c r="K754" s="1"/>
      <c r="L754" s="6"/>
      <c r="M754" s="9"/>
      <c r="N754" s="9"/>
      <c r="O754" s="9"/>
      <c r="P754" s="9"/>
      <c r="Q754" s="9"/>
      <c r="R754" s="141">
        <v>192.6</v>
      </c>
      <c r="S754" s="82"/>
      <c r="T754" s="76"/>
      <c r="U754" s="120"/>
      <c r="V754" s="78"/>
      <c r="W754" s="78"/>
      <c r="X754" s="128"/>
      <c r="AA754" s="42"/>
    </row>
    <row r="755" spans="1:27" ht="76.5">
      <c r="A755" s="100" t="s">
        <v>1434</v>
      </c>
      <c r="B755" s="100" t="s">
        <v>1435</v>
      </c>
      <c r="C755" s="104" t="s">
        <v>423</v>
      </c>
      <c r="D755" s="101" t="s">
        <v>1329</v>
      </c>
      <c r="E755" s="131" t="s">
        <v>754</v>
      </c>
      <c r="F755" s="102" t="s">
        <v>609</v>
      </c>
      <c r="G755" s="102" t="s">
        <v>2395</v>
      </c>
      <c r="H755" s="102" t="s">
        <v>2550</v>
      </c>
      <c r="I755" s="103" t="s">
        <v>2630</v>
      </c>
      <c r="J755" s="122" t="s">
        <v>2476</v>
      </c>
      <c r="K755" s="122" t="s">
        <v>2475</v>
      </c>
      <c r="L755" s="6" t="s">
        <v>2471</v>
      </c>
      <c r="M755" s="65">
        <v>1</v>
      </c>
      <c r="N755" s="65" t="s">
        <v>2439</v>
      </c>
      <c r="O755" s="5" t="s">
        <v>2478</v>
      </c>
      <c r="P755" s="73" t="s">
        <v>2485</v>
      </c>
      <c r="Q755" s="73"/>
      <c r="R755" s="41">
        <f t="shared" si="114"/>
        <v>725.2</v>
      </c>
      <c r="S755" s="82">
        <f t="shared" si="115"/>
        <v>616.4</v>
      </c>
      <c r="T755" s="76" t="s">
        <v>2053</v>
      </c>
      <c r="U755" s="120">
        <f t="shared" si="116"/>
        <v>834</v>
      </c>
      <c r="V755" s="78">
        <v>43101</v>
      </c>
      <c r="W755" s="78">
        <v>401768</v>
      </c>
      <c r="X755" s="128"/>
      <c r="AA755" s="42">
        <v>208</v>
      </c>
    </row>
    <row r="756" spans="1:27">
      <c r="A756" s="100"/>
      <c r="B756" s="100"/>
      <c r="C756" s="104"/>
      <c r="D756" s="143" t="s">
        <v>2808</v>
      </c>
      <c r="E756" s="140" t="s">
        <v>2742</v>
      </c>
      <c r="F756" s="139" t="s">
        <v>2807</v>
      </c>
      <c r="G756" s="102"/>
      <c r="H756" s="102"/>
      <c r="I756" s="103"/>
      <c r="J756" s="122"/>
      <c r="K756" s="122"/>
      <c r="L756" s="6"/>
      <c r="M756" s="65"/>
      <c r="N756" s="65"/>
      <c r="O756" s="5"/>
      <c r="P756" s="73"/>
      <c r="Q756" s="73"/>
      <c r="R756" s="41"/>
      <c r="S756" s="82"/>
      <c r="T756" s="76"/>
      <c r="U756" s="120"/>
      <c r="V756" s="78"/>
      <c r="W756" s="78"/>
      <c r="X756" s="128"/>
      <c r="AA756" s="42"/>
    </row>
    <row r="757" spans="1:27" ht="25.5">
      <c r="A757" s="16" t="s">
        <v>1434</v>
      </c>
      <c r="B757" s="16" t="s">
        <v>1435</v>
      </c>
      <c r="C757" s="19" t="s">
        <v>665</v>
      </c>
      <c r="D757" s="7" t="s">
        <v>1353</v>
      </c>
      <c r="E757" s="131" t="s">
        <v>754</v>
      </c>
      <c r="F757" s="1" t="s">
        <v>625</v>
      </c>
      <c r="G757" s="1" t="s">
        <v>2417</v>
      </c>
      <c r="H757" s="1" t="s">
        <v>2544</v>
      </c>
      <c r="I757" s="1" t="s">
        <v>1584</v>
      </c>
      <c r="J757" s="1" t="s">
        <v>2469</v>
      </c>
      <c r="K757" s="1" t="s">
        <v>2472</v>
      </c>
      <c r="L757" s="6" t="s">
        <v>2471</v>
      </c>
      <c r="M757" s="65"/>
      <c r="N757" s="65"/>
      <c r="O757" s="65"/>
      <c r="P757" s="65"/>
      <c r="Q757" s="65"/>
      <c r="R757" s="41">
        <f>ROUND(AA757*$Z$3,1)</f>
        <v>87.2</v>
      </c>
      <c r="S757" s="82">
        <f>ROUND(R757*0.85,1)</f>
        <v>74.099999999999994</v>
      </c>
      <c r="T757" s="76" t="s">
        <v>2053</v>
      </c>
      <c r="U757" s="120">
        <f>ROUND(R757*1.15,1)</f>
        <v>100.3</v>
      </c>
      <c r="V757" s="78">
        <v>43101</v>
      </c>
      <c r="W757" s="78">
        <v>401768</v>
      </c>
      <c r="X757" s="128"/>
      <c r="AA757" s="44">
        <v>25</v>
      </c>
    </row>
    <row r="758" spans="1:27">
      <c r="A758" s="16"/>
      <c r="B758" s="16"/>
      <c r="C758" s="19"/>
      <c r="D758" s="7" t="s">
        <v>2810</v>
      </c>
      <c r="E758" s="140" t="s">
        <v>2742</v>
      </c>
      <c r="F758" s="139" t="s">
        <v>2809</v>
      </c>
      <c r="G758" s="1"/>
      <c r="H758" s="1"/>
      <c r="I758" s="1"/>
      <c r="J758" s="1"/>
      <c r="K758" s="1"/>
      <c r="L758" s="6"/>
      <c r="M758" s="65"/>
      <c r="N758" s="65"/>
      <c r="O758" s="65"/>
      <c r="P758" s="65"/>
      <c r="Q758" s="65"/>
      <c r="R758" s="41"/>
      <c r="S758" s="82"/>
      <c r="T758" s="76"/>
      <c r="U758" s="120"/>
      <c r="V758" s="78"/>
      <c r="W758" s="78"/>
      <c r="X758" s="128"/>
      <c r="AA758" s="44"/>
    </row>
    <row r="759" spans="1:27" ht="25.5">
      <c r="A759" s="16" t="s">
        <v>1434</v>
      </c>
      <c r="B759" s="16" t="s">
        <v>1435</v>
      </c>
      <c r="C759" s="19" t="s">
        <v>665</v>
      </c>
      <c r="D759" s="7" t="s">
        <v>1354</v>
      </c>
      <c r="E759" s="131" t="s">
        <v>754</v>
      </c>
      <c r="F759" s="1" t="s">
        <v>626</v>
      </c>
      <c r="G759" s="93" t="s">
        <v>2418</v>
      </c>
      <c r="H759" s="1" t="s">
        <v>2544</v>
      </c>
      <c r="I759" s="93" t="s">
        <v>1584</v>
      </c>
      <c r="J759" s="1" t="s">
        <v>2469</v>
      </c>
      <c r="K759" s="1" t="s">
        <v>2472</v>
      </c>
      <c r="L759" s="6" t="s">
        <v>2471</v>
      </c>
      <c r="M759" s="6"/>
      <c r="N759" s="6"/>
      <c r="O759" s="6"/>
      <c r="P759" s="6"/>
      <c r="Q759" s="6"/>
      <c r="R759" s="41">
        <f>ROUND(AA759*$Z$3,1)</f>
        <v>401</v>
      </c>
      <c r="S759" s="82">
        <f>ROUND(R759*0.85,1)</f>
        <v>340.9</v>
      </c>
      <c r="T759" s="76" t="s">
        <v>2053</v>
      </c>
      <c r="U759" s="120">
        <f>ROUND(R759*1.15,1)</f>
        <v>461.2</v>
      </c>
      <c r="V759" s="144">
        <v>43101</v>
      </c>
      <c r="W759" s="78">
        <v>401768</v>
      </c>
      <c r="X759" s="128"/>
      <c r="AA759" s="44">
        <v>115</v>
      </c>
    </row>
    <row r="760" spans="1:27">
      <c r="A760" s="51"/>
      <c r="B760" s="51"/>
      <c r="C760" s="51"/>
      <c r="D760" s="7" t="s">
        <v>2812</v>
      </c>
      <c r="E760" s="140" t="s">
        <v>2742</v>
      </c>
      <c r="F760" s="139" t="s">
        <v>2811</v>
      </c>
      <c r="H760" s="51"/>
      <c r="R760" s="51"/>
      <c r="S760" s="145"/>
      <c r="T760" s="50"/>
      <c r="U760" s="146"/>
    </row>
  </sheetData>
  <autoFilter ref="A1:AC687" xr:uid="{00000000-0009-0000-0000-000002000000}">
    <filterColumn colId="4">
      <customFilters>
        <customFilter operator="notEqual" val=" "/>
      </customFilters>
    </filterColumn>
    <filterColumn colId="18" showButton="0"/>
    <filterColumn colId="19" showButton="0"/>
  </autoFilter>
  <customSheetViews>
    <customSheetView guid="{D8CA4359-0D24-49C0-965E-AE0E2E2563AA}" scale="85" filter="1" showAutoFilter="1" hiddenRows="1" hiddenColumns="1" state="hidden" topLeftCell="A146">
      <selection activeCell="H754" sqref="H754"/>
      <pageMargins left="0.7" right="0.7" top="0.78740157499999996" bottom="0.78740157499999996" header="0.3" footer="0.3"/>
      <pageSetup paperSize="9" orientation="portrait" r:id="rId1"/>
      <autoFilter ref="A1:AC687" xr:uid="{00000000-0009-0000-0000-000002000000}">
        <filterColumn colId="4">
          <customFilters>
            <customFilter operator="notEqual" val=" "/>
          </customFilters>
        </filterColumn>
        <filterColumn colId="18" showButton="0"/>
        <filterColumn colId="19" showButton="0"/>
      </autoFilter>
    </customSheetView>
    <customSheetView guid="{C0F12C5E-4AB8-4C45-9B14-0805D9F36421}" scale="85" filter="1" showAutoFilter="1" hiddenRows="1" hiddenColumns="1" state="hidden" topLeftCell="A146">
      <selection activeCell="H754" sqref="H754"/>
      <pageMargins left="0.7" right="0.7" top="0.78740157499999996" bottom="0.78740157499999996" header="0.3" footer="0.3"/>
      <pageSetup paperSize="9" orientation="portrait" r:id="rId2"/>
      <autoFilter ref="A1:AC687" xr:uid="{00000000-0000-0000-0000-000000000000}">
        <filterColumn colId="4">
          <customFilters>
            <customFilter operator="notEqual" val=" "/>
          </customFilters>
        </filterColumn>
        <filterColumn colId="18" showButton="0"/>
        <filterColumn colId="19" showButton="0"/>
      </autoFilter>
    </customSheetView>
    <customSheetView guid="{B7D23B2B-1687-AB4A-9BF2-1ED34F5DEB8C}" scale="85" filter="1" showAutoFilter="1" hiddenRows="1" hiddenColumns="1" state="hidden" topLeftCell="A146">
      <selection activeCell="H754" sqref="H754"/>
      <pageMargins left="0.7" right="0.7" top="0.78740157499999996" bottom="0.78740157499999996" header="0.3" footer="0.3"/>
      <pageSetup paperSize="9" orientation="portrait" r:id="rId3"/>
      <autoFilter ref="A1:AC687" xr:uid="{00000000-0000-0000-0000-000000000000}">
        <filterColumn colId="4">
          <customFilters>
            <customFilter operator="notEqual" val=" "/>
          </customFilters>
        </filterColumn>
        <filterColumn colId="18" showButton="0"/>
        <filterColumn colId="19" showButton="0"/>
      </autoFilter>
    </customSheetView>
  </customSheetViews>
  <mergeCells count="1">
    <mergeCell ref="S1:U1"/>
  </mergeCells>
  <conditionalFormatting sqref="S1">
    <cfRule type="colorScale" priority="2">
      <colorScale>
        <cfvo type="min"/>
        <cfvo type="max"/>
        <color rgb="FFFCFCFF"/>
        <color rgb="FF63BE7B"/>
      </colorScale>
    </cfRule>
  </conditionalFormatting>
  <pageMargins left="0.7" right="0.7" top="0.78740157499999996" bottom="0.78740157499999996"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92D050"/>
  </sheetPr>
  <dimension ref="A1:AE706"/>
  <sheetViews>
    <sheetView workbookViewId="0">
      <pane ySplit="145" topLeftCell="A665" activePane="bottomLeft" state="frozenSplit"/>
      <selection pane="bottomLeft" activeCell="I224" sqref="I224"/>
    </sheetView>
  </sheetViews>
  <sheetFormatPr baseColWidth="10" defaultColWidth="11.42578125" defaultRowHeight="15"/>
  <cols>
    <col min="1" max="1" width="4.140625" customWidth="1"/>
    <col min="2" max="2" width="3.7109375" customWidth="1"/>
    <col min="3" max="3" width="8.140625" customWidth="1"/>
    <col min="4" max="4" width="10.140625" bestFit="1" customWidth="1"/>
    <col min="5" max="5" width="4.7109375" hidden="1" customWidth="1"/>
    <col min="6" max="6" width="4.42578125" customWidth="1"/>
    <col min="7" max="7" width="28.85546875" customWidth="1"/>
    <col min="8" max="8" width="28.85546875" hidden="1" customWidth="1"/>
    <col min="9" max="9" width="54.140625" customWidth="1"/>
    <col min="10" max="10" width="57.42578125" hidden="1" customWidth="1"/>
    <col min="11" max="11" width="15.42578125" style="127" hidden="1" customWidth="1"/>
    <col min="12" max="12" width="13.42578125" style="127" hidden="1" customWidth="1"/>
    <col min="13" max="13" width="6.85546875" hidden="1" customWidth="1"/>
    <col min="14" max="14" width="5.140625" style="66" hidden="1" customWidth="1"/>
    <col min="15" max="16" width="8.140625" style="66" hidden="1" customWidth="1"/>
    <col min="17" max="17" width="6.7109375" style="66" hidden="1" customWidth="1"/>
    <col min="18" max="19" width="11.140625" style="177" customWidth="1"/>
    <col min="20" max="20" width="7.140625" customWidth="1"/>
    <col min="21" max="21" width="6.42578125" style="85" customWidth="1"/>
    <col min="22" max="22" width="1.28515625" style="49" customWidth="1"/>
    <col min="23" max="23" width="6.7109375" style="121" customWidth="1"/>
    <col min="24" max="26" width="10.140625" customWidth="1"/>
    <col min="27" max="27" width="11.28515625" bestFit="1" customWidth="1"/>
    <col min="29" max="29" width="7.140625" customWidth="1"/>
    <col min="31" max="31" width="3.85546875" customWidth="1"/>
  </cols>
  <sheetData>
    <row r="1" spans="1:31" ht="58.7" customHeight="1">
      <c r="A1" s="11" t="s">
        <v>1633</v>
      </c>
      <c r="B1" s="89" t="s">
        <v>1635</v>
      </c>
      <c r="C1" s="90" t="s">
        <v>821</v>
      </c>
      <c r="D1" s="90" t="s">
        <v>1386</v>
      </c>
      <c r="E1" s="53" t="s">
        <v>2030</v>
      </c>
      <c r="F1" s="53" t="s">
        <v>2029</v>
      </c>
      <c r="G1" s="28" t="s">
        <v>2454</v>
      </c>
      <c r="H1" s="28" t="s">
        <v>2039</v>
      </c>
      <c r="I1" s="28" t="s">
        <v>2040</v>
      </c>
      <c r="J1" s="28" t="s">
        <v>2041</v>
      </c>
      <c r="K1" s="130" t="s">
        <v>2634</v>
      </c>
      <c r="L1" s="64" t="s">
        <v>2635</v>
      </c>
      <c r="M1" s="64" t="s">
        <v>2641</v>
      </c>
      <c r="N1" s="64" t="s">
        <v>2636</v>
      </c>
      <c r="O1" s="64" t="s">
        <v>2637</v>
      </c>
      <c r="P1" s="64" t="s">
        <v>2638</v>
      </c>
      <c r="Q1" s="88" t="s">
        <v>2639</v>
      </c>
      <c r="R1" s="168" t="s">
        <v>2850</v>
      </c>
      <c r="S1" s="168" t="s">
        <v>2851</v>
      </c>
      <c r="T1" s="64" t="s">
        <v>2737</v>
      </c>
      <c r="U1" s="244" t="s">
        <v>2050</v>
      </c>
      <c r="V1" s="245"/>
      <c r="W1" s="246"/>
      <c r="X1" s="49" t="s">
        <v>2498</v>
      </c>
      <c r="Y1" s="49" t="s">
        <v>2499</v>
      </c>
      <c r="Z1" s="49"/>
      <c r="AA1" s="61">
        <v>3.1</v>
      </c>
      <c r="AB1" s="61">
        <v>1</v>
      </c>
      <c r="AC1" s="88" t="s">
        <v>2734</v>
      </c>
      <c r="AE1" s="53" t="s">
        <v>2029</v>
      </c>
    </row>
    <row r="2" spans="1:31" ht="30" hidden="1">
      <c r="A2" s="11" t="s">
        <v>1634</v>
      </c>
      <c r="B2" s="11" t="s">
        <v>1634</v>
      </c>
      <c r="C2" s="62" t="s">
        <v>1634</v>
      </c>
      <c r="D2" s="60"/>
      <c r="E2" s="12"/>
      <c r="F2" s="12"/>
      <c r="G2" s="91" t="s">
        <v>2735</v>
      </c>
      <c r="H2" s="91" t="s">
        <v>2614</v>
      </c>
      <c r="I2" s="25"/>
      <c r="J2" s="32"/>
      <c r="K2" s="92"/>
      <c r="L2" s="32"/>
      <c r="M2" s="14"/>
      <c r="N2" s="14"/>
      <c r="O2" s="14"/>
      <c r="P2" s="14"/>
      <c r="Q2" s="14"/>
      <c r="R2" s="14"/>
      <c r="S2" s="14"/>
      <c r="T2" s="51"/>
      <c r="U2" s="80"/>
      <c r="V2" s="86"/>
      <c r="W2" s="12"/>
      <c r="X2" s="77">
        <v>43101</v>
      </c>
      <c r="Y2" s="77">
        <v>401768</v>
      </c>
      <c r="Z2" s="77"/>
      <c r="AA2" s="54" t="s">
        <v>2052</v>
      </c>
      <c r="AB2" s="55">
        <v>452.8</v>
      </c>
      <c r="AC2" s="51"/>
      <c r="AE2" s="12"/>
    </row>
    <row r="3" spans="1:31" ht="22.35" hidden="1" customHeight="1">
      <c r="A3" s="94" t="s">
        <v>1431</v>
      </c>
      <c r="B3" s="94" t="s">
        <v>1432</v>
      </c>
      <c r="C3" s="95" t="s">
        <v>317</v>
      </c>
      <c r="D3" s="96"/>
      <c r="E3" s="12"/>
      <c r="F3" s="12"/>
      <c r="G3" s="97" t="s">
        <v>315</v>
      </c>
      <c r="H3" s="97" t="s">
        <v>2519</v>
      </c>
      <c r="I3" s="98"/>
      <c r="J3" s="99"/>
      <c r="K3" s="32"/>
      <c r="L3" s="32"/>
      <c r="M3" s="14"/>
      <c r="N3" s="14"/>
      <c r="O3" s="14"/>
      <c r="P3" s="14"/>
      <c r="Q3" s="14"/>
      <c r="R3" s="14"/>
      <c r="S3" s="14"/>
      <c r="T3" s="51"/>
      <c r="U3" s="80"/>
      <c r="V3" s="86"/>
      <c r="W3" s="12"/>
      <c r="X3" s="78">
        <v>43101</v>
      </c>
      <c r="Y3" s="78">
        <v>401768</v>
      </c>
      <c r="Z3" s="78"/>
      <c r="AA3" s="56" t="s">
        <v>2051</v>
      </c>
      <c r="AB3" s="57">
        <f>$AB$2*$AA$1/(6.71*60)</f>
        <v>3.4865375062096375</v>
      </c>
      <c r="AC3" s="51"/>
      <c r="AE3" s="12"/>
    </row>
    <row r="4" spans="1:31" ht="30" hidden="1">
      <c r="A4" s="16" t="s">
        <v>1431</v>
      </c>
      <c r="B4" s="16" t="s">
        <v>1432</v>
      </c>
      <c r="C4" s="18" t="s">
        <v>316</v>
      </c>
      <c r="D4" s="17"/>
      <c r="E4" s="17"/>
      <c r="F4" s="17"/>
      <c r="G4" s="28" t="s">
        <v>1</v>
      </c>
      <c r="H4" s="28" t="s">
        <v>1476</v>
      </c>
      <c r="I4" s="25"/>
      <c r="J4" s="32"/>
      <c r="K4" s="32"/>
      <c r="L4" s="32"/>
      <c r="M4" s="14"/>
      <c r="N4" s="14"/>
      <c r="O4" s="14"/>
      <c r="P4" s="14"/>
      <c r="Q4" s="14"/>
      <c r="R4" s="14"/>
      <c r="S4" s="14"/>
      <c r="T4" s="51"/>
      <c r="U4" s="81"/>
      <c r="V4" s="87"/>
      <c r="W4" s="17"/>
      <c r="X4" s="78">
        <v>43101</v>
      </c>
      <c r="Y4" s="78">
        <v>401768</v>
      </c>
      <c r="Z4" s="128"/>
      <c r="AC4" s="51"/>
      <c r="AE4" s="17"/>
    </row>
    <row r="5" spans="1:31" ht="30" hidden="1">
      <c r="A5" s="16" t="s">
        <v>1431</v>
      </c>
      <c r="B5" s="16" t="s">
        <v>1433</v>
      </c>
      <c r="C5" s="15" t="s">
        <v>318</v>
      </c>
      <c r="D5" s="17"/>
      <c r="E5" s="17"/>
      <c r="F5" s="17"/>
      <c r="G5" s="28" t="s">
        <v>2</v>
      </c>
      <c r="H5" s="28" t="s">
        <v>1477</v>
      </c>
      <c r="I5" s="25"/>
      <c r="J5" s="32"/>
      <c r="K5" s="32"/>
      <c r="L5" s="32"/>
      <c r="M5" s="14"/>
      <c r="N5" s="14"/>
      <c r="O5" s="14"/>
      <c r="P5" s="14"/>
      <c r="Q5" s="14"/>
      <c r="R5" s="14"/>
      <c r="S5" s="14"/>
      <c r="T5" s="17"/>
      <c r="U5" s="81"/>
      <c r="V5" s="87"/>
      <c r="W5" s="17"/>
      <c r="X5" s="78">
        <v>43101</v>
      </c>
      <c r="Y5" s="78">
        <v>401768</v>
      </c>
      <c r="Z5" s="128"/>
      <c r="AC5" s="17"/>
      <c r="AE5" s="17"/>
    </row>
    <row r="6" spans="1:31" ht="153" hidden="1">
      <c r="A6" s="16" t="s">
        <v>1434</v>
      </c>
      <c r="B6" s="16" t="s">
        <v>1435</v>
      </c>
      <c r="C6" s="19" t="s">
        <v>318</v>
      </c>
      <c r="D6" s="7" t="s">
        <v>1356</v>
      </c>
      <c r="E6" s="17"/>
      <c r="F6" s="17"/>
      <c r="G6" s="1" t="s">
        <v>427</v>
      </c>
      <c r="H6" s="1" t="s">
        <v>1619</v>
      </c>
      <c r="I6" s="25" t="s">
        <v>2530</v>
      </c>
      <c r="J6" s="32" t="s">
        <v>2731</v>
      </c>
      <c r="K6" s="32" t="s">
        <v>2469</v>
      </c>
      <c r="L6" s="32" t="s">
        <v>2472</v>
      </c>
      <c r="M6" s="6" t="s">
        <v>2471</v>
      </c>
      <c r="N6" s="6"/>
      <c r="O6" s="6"/>
      <c r="P6" s="6"/>
      <c r="Q6" s="6"/>
      <c r="R6" s="6"/>
      <c r="S6" s="6"/>
      <c r="T6" s="41">
        <f t="shared" ref="T6:T11" si="0">ROUND(AC6*$AB$3,1)</f>
        <v>73.2</v>
      </c>
      <c r="U6" s="82">
        <f t="shared" ref="U6:U11" si="1">ROUND(T6*0.85,1)</f>
        <v>62.2</v>
      </c>
      <c r="V6" s="76" t="s">
        <v>2053</v>
      </c>
      <c r="W6" s="120">
        <f t="shared" ref="W6:W11" si="2">ROUND(T6*1.15,1)</f>
        <v>84.2</v>
      </c>
      <c r="X6" s="78">
        <v>43101</v>
      </c>
      <c r="Y6" s="78">
        <v>401768</v>
      </c>
      <c r="Z6" s="128"/>
      <c r="AC6" s="42">
        <v>21</v>
      </c>
      <c r="AE6" s="17"/>
    </row>
    <row r="7" spans="1:31" ht="153" hidden="1">
      <c r="A7" s="16" t="s">
        <v>1434</v>
      </c>
      <c r="B7" s="16" t="s">
        <v>1435</v>
      </c>
      <c r="C7" s="19" t="s">
        <v>318</v>
      </c>
      <c r="D7" s="7" t="s">
        <v>822</v>
      </c>
      <c r="E7" s="17"/>
      <c r="F7" s="17"/>
      <c r="G7" s="1" t="s">
        <v>0</v>
      </c>
      <c r="H7" s="1" t="s">
        <v>1478</v>
      </c>
      <c r="I7" s="1" t="s">
        <v>2042</v>
      </c>
      <c r="J7" s="1" t="s">
        <v>2732</v>
      </c>
      <c r="K7" s="32" t="s">
        <v>2469</v>
      </c>
      <c r="L7" s="32" t="s">
        <v>2472</v>
      </c>
      <c r="M7" s="6" t="s">
        <v>2471</v>
      </c>
      <c r="N7" s="33"/>
      <c r="O7" s="33"/>
      <c r="P7" s="33"/>
      <c r="Q7" s="33"/>
      <c r="R7" s="33"/>
      <c r="S7" s="33"/>
      <c r="T7" s="41">
        <f t="shared" si="0"/>
        <v>48.8</v>
      </c>
      <c r="U7" s="82">
        <f t="shared" si="1"/>
        <v>41.5</v>
      </c>
      <c r="V7" s="76" t="s">
        <v>2053</v>
      </c>
      <c r="W7" s="120">
        <f t="shared" si="2"/>
        <v>56.1</v>
      </c>
      <c r="X7" s="78">
        <v>43101</v>
      </c>
      <c r="Y7" s="78">
        <v>401768</v>
      </c>
      <c r="Z7" s="128"/>
      <c r="AC7" s="42">
        <v>14</v>
      </c>
      <c r="AE7" s="17"/>
    </row>
    <row r="8" spans="1:31" ht="51" hidden="1">
      <c r="A8" s="16" t="s">
        <v>1434</v>
      </c>
      <c r="B8" s="16" t="s">
        <v>1435</v>
      </c>
      <c r="C8" s="19" t="s">
        <v>318</v>
      </c>
      <c r="D8" s="7" t="s">
        <v>823</v>
      </c>
      <c r="E8" s="17"/>
      <c r="F8" s="17"/>
      <c r="G8" s="1" t="s">
        <v>1475</v>
      </c>
      <c r="H8" s="1" t="s">
        <v>2064</v>
      </c>
      <c r="I8" s="1" t="s">
        <v>1982</v>
      </c>
      <c r="J8" s="1" t="s">
        <v>2681</v>
      </c>
      <c r="K8" s="32" t="s">
        <v>2469</v>
      </c>
      <c r="L8" s="32" t="s">
        <v>2472</v>
      </c>
      <c r="M8" s="6" t="s">
        <v>2471</v>
      </c>
      <c r="N8" s="23"/>
      <c r="O8" s="23"/>
      <c r="P8" s="23"/>
      <c r="Q8" s="23"/>
      <c r="R8" s="23"/>
      <c r="S8" s="23"/>
      <c r="T8" s="41">
        <f t="shared" si="0"/>
        <v>33.1</v>
      </c>
      <c r="U8" s="82">
        <f t="shared" si="1"/>
        <v>28.1</v>
      </c>
      <c r="V8" s="76" t="s">
        <v>2053</v>
      </c>
      <c r="W8" s="120">
        <f t="shared" si="2"/>
        <v>38.1</v>
      </c>
      <c r="X8" s="78">
        <v>43101</v>
      </c>
      <c r="Y8" s="78">
        <v>401768</v>
      </c>
      <c r="Z8" s="128"/>
      <c r="AC8" s="42">
        <v>9.5</v>
      </c>
      <c r="AE8" s="17"/>
    </row>
    <row r="9" spans="1:31" ht="38.25" hidden="1">
      <c r="A9" s="16" t="s">
        <v>1434</v>
      </c>
      <c r="B9" s="16" t="s">
        <v>1435</v>
      </c>
      <c r="C9" s="19" t="s">
        <v>318</v>
      </c>
      <c r="D9" s="7" t="s">
        <v>824</v>
      </c>
      <c r="E9" s="31"/>
      <c r="F9" s="17"/>
      <c r="G9" s="1" t="s">
        <v>1620</v>
      </c>
      <c r="H9" s="1" t="s">
        <v>2065</v>
      </c>
      <c r="I9" s="1" t="s">
        <v>290</v>
      </c>
      <c r="J9" s="1" t="s">
        <v>2066</v>
      </c>
      <c r="K9" s="32" t="s">
        <v>2469</v>
      </c>
      <c r="L9" s="32" t="s">
        <v>2472</v>
      </c>
      <c r="M9" s="6" t="s">
        <v>2471</v>
      </c>
      <c r="N9" s="19"/>
      <c r="O9" s="19"/>
      <c r="P9" s="19"/>
      <c r="Q9" s="19"/>
      <c r="R9" s="19"/>
      <c r="S9" s="19"/>
      <c r="T9" s="41">
        <f t="shared" si="0"/>
        <v>34.9</v>
      </c>
      <c r="U9" s="82">
        <f t="shared" si="1"/>
        <v>29.7</v>
      </c>
      <c r="V9" s="76" t="s">
        <v>2053</v>
      </c>
      <c r="W9" s="120">
        <f t="shared" si="2"/>
        <v>40.1</v>
      </c>
      <c r="X9" s="78">
        <v>43101</v>
      </c>
      <c r="Y9" s="78">
        <v>401768</v>
      </c>
      <c r="Z9" s="128"/>
      <c r="AC9" s="42">
        <v>10</v>
      </c>
      <c r="AE9" s="17"/>
    </row>
    <row r="10" spans="1:31" ht="38.25" hidden="1">
      <c r="A10" s="16" t="s">
        <v>1434</v>
      </c>
      <c r="B10" s="16" t="s">
        <v>1435</v>
      </c>
      <c r="C10" s="19" t="s">
        <v>318</v>
      </c>
      <c r="D10" s="7" t="s">
        <v>825</v>
      </c>
      <c r="E10" s="31"/>
      <c r="F10" s="31"/>
      <c r="G10" s="1" t="s">
        <v>628</v>
      </c>
      <c r="H10" s="1" t="s">
        <v>1479</v>
      </c>
      <c r="I10" s="1"/>
      <c r="J10" s="1"/>
      <c r="K10" s="32" t="s">
        <v>2469</v>
      </c>
      <c r="L10" s="32" t="s">
        <v>2472</v>
      </c>
      <c r="M10" s="6" t="s">
        <v>2471</v>
      </c>
      <c r="N10" s="6"/>
      <c r="O10" s="6"/>
      <c r="P10" s="6"/>
      <c r="Q10" s="6"/>
      <c r="R10" s="6"/>
      <c r="S10" s="6"/>
      <c r="T10" s="41">
        <f t="shared" si="0"/>
        <v>146.4</v>
      </c>
      <c r="U10" s="82">
        <f t="shared" si="1"/>
        <v>124.4</v>
      </c>
      <c r="V10" s="76" t="s">
        <v>2053</v>
      </c>
      <c r="W10" s="120">
        <f t="shared" si="2"/>
        <v>168.4</v>
      </c>
      <c r="X10" s="78">
        <v>43101</v>
      </c>
      <c r="Y10" s="78">
        <v>401768</v>
      </c>
      <c r="Z10" s="128"/>
      <c r="AC10" s="42">
        <v>42</v>
      </c>
      <c r="AE10" s="31"/>
    </row>
    <row r="11" spans="1:31" ht="38.25" hidden="1">
      <c r="A11" s="16" t="s">
        <v>1434</v>
      </c>
      <c r="B11" s="16" t="s">
        <v>1435</v>
      </c>
      <c r="C11" s="19" t="s">
        <v>318</v>
      </c>
      <c r="D11" s="7" t="s">
        <v>826</v>
      </c>
      <c r="E11" s="17"/>
      <c r="F11" s="17"/>
      <c r="G11" s="1" t="s">
        <v>3</v>
      </c>
      <c r="H11" s="1" t="s">
        <v>1480</v>
      </c>
      <c r="I11" s="1" t="s">
        <v>1445</v>
      </c>
      <c r="J11" s="1" t="s">
        <v>2067</v>
      </c>
      <c r="K11" s="32" t="s">
        <v>2469</v>
      </c>
      <c r="L11" s="32" t="s">
        <v>2472</v>
      </c>
      <c r="M11" s="6" t="s">
        <v>2471</v>
      </c>
      <c r="N11" s="6"/>
      <c r="O11" s="6"/>
      <c r="P11" s="6"/>
      <c r="Q11" s="6"/>
      <c r="R11" s="6"/>
      <c r="S11" s="6"/>
      <c r="T11" s="41">
        <f t="shared" si="0"/>
        <v>122</v>
      </c>
      <c r="U11" s="82">
        <f t="shared" si="1"/>
        <v>103.7</v>
      </c>
      <c r="V11" s="76" t="s">
        <v>2053</v>
      </c>
      <c r="W11" s="120">
        <f t="shared" si="2"/>
        <v>140.30000000000001</v>
      </c>
      <c r="X11" s="78">
        <v>43101</v>
      </c>
      <c r="Y11" s="78">
        <v>401768</v>
      </c>
      <c r="Z11" s="128"/>
      <c r="AC11" s="42">
        <v>35</v>
      </c>
      <c r="AE11" s="17"/>
    </row>
    <row r="12" spans="1:31" ht="38.25" hidden="1">
      <c r="A12" s="16" t="s">
        <v>1431</v>
      </c>
      <c r="B12" s="16" t="s">
        <v>1433</v>
      </c>
      <c r="C12" s="15" t="s">
        <v>319</v>
      </c>
      <c r="D12" s="7"/>
      <c r="E12" s="17"/>
      <c r="F12" s="17"/>
      <c r="G12" s="28" t="s">
        <v>1622</v>
      </c>
      <c r="H12" s="28" t="s">
        <v>1481</v>
      </c>
      <c r="I12" s="1" t="s">
        <v>1983</v>
      </c>
      <c r="J12" s="1" t="s">
        <v>1482</v>
      </c>
      <c r="K12" s="1"/>
      <c r="L12" s="1"/>
      <c r="M12" s="6"/>
      <c r="N12" s="6"/>
      <c r="O12" s="6"/>
      <c r="P12" s="6"/>
      <c r="Q12" s="6"/>
      <c r="R12" s="6"/>
      <c r="S12" s="6"/>
      <c r="T12" s="41"/>
      <c r="U12" s="82"/>
      <c r="V12" s="76"/>
      <c r="W12" s="120"/>
      <c r="X12" s="78">
        <v>43101</v>
      </c>
      <c r="Y12" s="78">
        <v>401768</v>
      </c>
      <c r="Z12" s="128"/>
      <c r="AC12" s="42"/>
      <c r="AE12" s="17"/>
    </row>
    <row r="13" spans="1:31" ht="51" hidden="1">
      <c r="A13" s="16" t="s">
        <v>1434</v>
      </c>
      <c r="B13" s="16" t="s">
        <v>1435</v>
      </c>
      <c r="C13" s="19" t="s">
        <v>319</v>
      </c>
      <c r="D13" s="7" t="s">
        <v>827</v>
      </c>
      <c r="E13" s="17" t="s">
        <v>2028</v>
      </c>
      <c r="F13" s="17"/>
      <c r="G13" s="1" t="s">
        <v>758</v>
      </c>
      <c r="H13" s="1" t="s">
        <v>2595</v>
      </c>
      <c r="I13" s="1" t="s">
        <v>2032</v>
      </c>
      <c r="J13" s="1" t="s">
        <v>2068</v>
      </c>
      <c r="K13" s="122" t="s">
        <v>2457</v>
      </c>
      <c r="L13" s="122" t="s">
        <v>2473</v>
      </c>
      <c r="M13" s="6" t="s">
        <v>2471</v>
      </c>
      <c r="N13" s="65">
        <v>15</v>
      </c>
      <c r="O13" s="65" t="s">
        <v>2438</v>
      </c>
      <c r="P13" s="72" t="s">
        <v>2481</v>
      </c>
      <c r="Q13" s="65" t="s">
        <v>2438</v>
      </c>
      <c r="R13" s="65"/>
      <c r="S13" s="65"/>
      <c r="T13" s="41">
        <f>ROUND(AC13*$AB$3,1)</f>
        <v>80.2</v>
      </c>
      <c r="U13" s="82">
        <f>ROUND(T13*0.85,1)</f>
        <v>68.2</v>
      </c>
      <c r="V13" s="76" t="s">
        <v>2053</v>
      </c>
      <c r="W13" s="120">
        <f>ROUND(T13*1.15,1)</f>
        <v>92.2</v>
      </c>
      <c r="X13" s="78">
        <v>43101</v>
      </c>
      <c r="Y13" s="78">
        <v>401768</v>
      </c>
      <c r="Z13" s="128"/>
      <c r="AC13" s="42">
        <v>23</v>
      </c>
      <c r="AE13" s="17"/>
    </row>
    <row r="14" spans="1:31" ht="51" hidden="1">
      <c r="A14" s="16" t="s">
        <v>1434</v>
      </c>
      <c r="B14" s="16" t="s">
        <v>1435</v>
      </c>
      <c r="C14" s="19" t="s">
        <v>319</v>
      </c>
      <c r="D14" s="7" t="s">
        <v>828</v>
      </c>
      <c r="E14" s="17" t="s">
        <v>2028</v>
      </c>
      <c r="F14" s="17"/>
      <c r="G14" s="1" t="s">
        <v>759</v>
      </c>
      <c r="H14" s="1" t="s">
        <v>2596</v>
      </c>
      <c r="I14" s="25" t="s">
        <v>666</v>
      </c>
      <c r="J14" s="32" t="s">
        <v>2716</v>
      </c>
      <c r="K14" s="122" t="s">
        <v>2457</v>
      </c>
      <c r="L14" s="122" t="s">
        <v>2473</v>
      </c>
      <c r="M14" s="6" t="s">
        <v>2471</v>
      </c>
      <c r="N14" s="65">
        <v>15</v>
      </c>
      <c r="O14" s="65" t="s">
        <v>2438</v>
      </c>
      <c r="P14" s="72" t="s">
        <v>2481</v>
      </c>
      <c r="Q14" s="65" t="s">
        <v>2438</v>
      </c>
      <c r="R14" s="65"/>
      <c r="S14" s="65"/>
      <c r="T14" s="41">
        <f>ROUND(AC14*$AB$3,1)</f>
        <v>90.6</v>
      </c>
      <c r="U14" s="82">
        <f>ROUND(T14*0.85,1)</f>
        <v>77</v>
      </c>
      <c r="V14" s="76" t="s">
        <v>2053</v>
      </c>
      <c r="W14" s="120">
        <f>ROUND(T14*1.15,1)</f>
        <v>104.2</v>
      </c>
      <c r="X14" s="78">
        <v>43101</v>
      </c>
      <c r="Y14" s="78">
        <v>401768</v>
      </c>
      <c r="Z14" s="128"/>
      <c r="AC14" s="42">
        <v>26</v>
      </c>
      <c r="AE14" s="17"/>
    </row>
    <row r="15" spans="1:31" ht="63.75" hidden="1">
      <c r="A15" s="16" t="s">
        <v>1434</v>
      </c>
      <c r="B15" s="16" t="s">
        <v>1435</v>
      </c>
      <c r="C15" s="19" t="s">
        <v>319</v>
      </c>
      <c r="D15" s="7" t="s">
        <v>829</v>
      </c>
      <c r="E15" s="17" t="s">
        <v>2028</v>
      </c>
      <c r="F15" s="17"/>
      <c r="G15" s="1" t="s">
        <v>428</v>
      </c>
      <c r="H15" s="1" t="s">
        <v>2063</v>
      </c>
      <c r="I15" s="1" t="s">
        <v>2043</v>
      </c>
      <c r="J15" s="1" t="s">
        <v>2717</v>
      </c>
      <c r="K15" s="1" t="s">
        <v>2457</v>
      </c>
      <c r="L15" s="1" t="s">
        <v>2473</v>
      </c>
      <c r="M15" s="6" t="s">
        <v>2471</v>
      </c>
      <c r="N15" s="6"/>
      <c r="O15" s="6"/>
      <c r="P15" s="6"/>
      <c r="Q15" s="6"/>
      <c r="R15" s="6"/>
      <c r="S15" s="6"/>
      <c r="T15" s="41">
        <f>ROUND(AC15*$AB$3,1)</f>
        <v>48.8</v>
      </c>
      <c r="U15" s="82">
        <f>ROUND(T15*0.85,1)</f>
        <v>41.5</v>
      </c>
      <c r="V15" s="76" t="s">
        <v>2053</v>
      </c>
      <c r="W15" s="120">
        <f>ROUND(T15*1.15,1)</f>
        <v>56.1</v>
      </c>
      <c r="X15" s="78">
        <v>43101</v>
      </c>
      <c r="Y15" s="78">
        <v>401768</v>
      </c>
      <c r="Z15" s="128"/>
      <c r="AC15" s="42">
        <v>14</v>
      </c>
      <c r="AE15" s="17"/>
    </row>
    <row r="16" spans="1:31" ht="89.25" hidden="1">
      <c r="A16" s="16" t="s">
        <v>1434</v>
      </c>
      <c r="B16" s="16" t="s">
        <v>1435</v>
      </c>
      <c r="C16" s="19" t="s">
        <v>319</v>
      </c>
      <c r="D16" s="7" t="s">
        <v>830</v>
      </c>
      <c r="E16" s="17" t="s">
        <v>2028</v>
      </c>
      <c r="F16" s="17"/>
      <c r="G16" s="1" t="s">
        <v>1621</v>
      </c>
      <c r="H16" s="1" t="s">
        <v>2069</v>
      </c>
      <c r="I16" s="1" t="s">
        <v>2688</v>
      </c>
      <c r="J16" s="1" t="s">
        <v>2718</v>
      </c>
      <c r="K16" s="1" t="s">
        <v>2457</v>
      </c>
      <c r="L16" s="1" t="s">
        <v>2473</v>
      </c>
      <c r="M16" s="6" t="s">
        <v>2471</v>
      </c>
      <c r="N16" s="6"/>
      <c r="O16" s="6"/>
      <c r="P16" s="6"/>
      <c r="Q16" s="6"/>
      <c r="R16" s="6"/>
      <c r="S16" s="6"/>
      <c r="T16" s="41">
        <f>ROUND(AC16*$AB$3,1)</f>
        <v>33.1</v>
      </c>
      <c r="U16" s="82">
        <f>ROUND(T16*0.85,1)</f>
        <v>28.1</v>
      </c>
      <c r="V16" s="76" t="s">
        <v>2053</v>
      </c>
      <c r="W16" s="120">
        <f>ROUND(T16*1.15,1)</f>
        <v>38.1</v>
      </c>
      <c r="X16" s="78">
        <v>43101</v>
      </c>
      <c r="Y16" s="78">
        <v>401768</v>
      </c>
      <c r="Z16" s="128"/>
      <c r="AC16" s="42">
        <v>9.5</v>
      </c>
      <c r="AE16" s="17"/>
    </row>
    <row r="17" spans="1:31" ht="30" hidden="1">
      <c r="A17" s="16" t="s">
        <v>1431</v>
      </c>
      <c r="B17" s="16" t="s">
        <v>1433</v>
      </c>
      <c r="C17" s="15" t="s">
        <v>320</v>
      </c>
      <c r="D17" s="7"/>
      <c r="E17" s="17"/>
      <c r="F17" s="17"/>
      <c r="G17" s="28" t="s">
        <v>4</v>
      </c>
      <c r="H17" s="28" t="s">
        <v>1483</v>
      </c>
      <c r="I17" s="25"/>
      <c r="J17" s="32"/>
      <c r="K17" s="32"/>
      <c r="L17" s="32"/>
      <c r="M17" s="6"/>
      <c r="N17" s="6"/>
      <c r="O17" s="6"/>
      <c r="P17" s="6"/>
      <c r="Q17" s="6"/>
      <c r="R17" s="6"/>
      <c r="S17" s="6"/>
      <c r="T17" s="41"/>
      <c r="U17" s="82"/>
      <c r="V17" s="76"/>
      <c r="W17" s="120"/>
      <c r="X17" s="78">
        <v>43101</v>
      </c>
      <c r="Y17" s="78">
        <v>401768</v>
      </c>
      <c r="Z17" s="128"/>
      <c r="AC17" s="42"/>
      <c r="AE17" s="17"/>
    </row>
    <row r="18" spans="1:31" ht="89.25" hidden="1">
      <c r="A18" s="16" t="s">
        <v>1434</v>
      </c>
      <c r="B18" s="16" t="s">
        <v>1435</v>
      </c>
      <c r="C18" s="19" t="s">
        <v>320</v>
      </c>
      <c r="D18" s="7" t="s">
        <v>831</v>
      </c>
      <c r="E18" s="17"/>
      <c r="F18" s="17"/>
      <c r="G18" s="1" t="s">
        <v>760</v>
      </c>
      <c r="H18" s="1" t="s">
        <v>1484</v>
      </c>
      <c r="I18" s="1" t="s">
        <v>2689</v>
      </c>
      <c r="J18" s="1" t="s">
        <v>2690</v>
      </c>
      <c r="K18" s="32" t="s">
        <v>2469</v>
      </c>
      <c r="L18" s="32" t="s">
        <v>2472</v>
      </c>
      <c r="M18" s="6" t="s">
        <v>2471</v>
      </c>
      <c r="N18" s="6"/>
      <c r="O18" s="6"/>
      <c r="P18" s="6"/>
      <c r="Q18" s="6"/>
      <c r="R18" s="6"/>
      <c r="S18" s="6"/>
      <c r="T18" s="41">
        <f>ROUND(AC18*$AB$3,1)</f>
        <v>52.3</v>
      </c>
      <c r="U18" s="82">
        <f>ROUND(T18*0.85,1)</f>
        <v>44.5</v>
      </c>
      <c r="V18" s="76" t="s">
        <v>2053</v>
      </c>
      <c r="W18" s="120">
        <f>ROUND(T18*1.15,1)</f>
        <v>60.1</v>
      </c>
      <c r="X18" s="78">
        <v>43101</v>
      </c>
      <c r="Y18" s="78">
        <v>401768</v>
      </c>
      <c r="Z18" s="128"/>
      <c r="AC18" s="42">
        <v>15</v>
      </c>
      <c r="AE18" s="17"/>
    </row>
    <row r="19" spans="1:31" ht="115.35" hidden="1" customHeight="1">
      <c r="A19" s="16" t="s">
        <v>1434</v>
      </c>
      <c r="B19" s="16" t="s">
        <v>1435</v>
      </c>
      <c r="C19" s="19" t="s">
        <v>320</v>
      </c>
      <c r="D19" s="7" t="s">
        <v>832</v>
      </c>
      <c r="E19" s="17"/>
      <c r="F19" s="17"/>
      <c r="G19" s="1" t="s">
        <v>2591</v>
      </c>
      <c r="H19" s="1" t="s">
        <v>2592</v>
      </c>
      <c r="I19" s="1" t="s">
        <v>2691</v>
      </c>
      <c r="J19" s="1" t="s">
        <v>2715</v>
      </c>
      <c r="K19" s="123" t="s">
        <v>2469</v>
      </c>
      <c r="L19" s="124" t="s">
        <v>2472</v>
      </c>
      <c r="M19" s="6" t="s">
        <v>2471</v>
      </c>
      <c r="N19" s="6">
        <v>3</v>
      </c>
      <c r="O19" s="5" t="s">
        <v>2453</v>
      </c>
      <c r="P19" s="5" t="s">
        <v>2483</v>
      </c>
      <c r="Q19" s="5" t="s">
        <v>2497</v>
      </c>
      <c r="R19" s="5"/>
      <c r="S19" s="5"/>
      <c r="T19" s="41">
        <f>ROUND(AC19*$AB$3,1)</f>
        <v>73.2</v>
      </c>
      <c r="U19" s="82">
        <f>ROUND(T19*0.85,1)</f>
        <v>62.2</v>
      </c>
      <c r="V19" s="76" t="s">
        <v>2053</v>
      </c>
      <c r="W19" s="120">
        <f>ROUND(T19*1.15,1)</f>
        <v>84.2</v>
      </c>
      <c r="X19" s="78">
        <v>43101</v>
      </c>
      <c r="Y19" s="78">
        <v>401768</v>
      </c>
      <c r="Z19" s="128"/>
      <c r="AC19" s="42">
        <v>21</v>
      </c>
      <c r="AE19" s="17"/>
    </row>
    <row r="20" spans="1:31" ht="38.25" hidden="1">
      <c r="A20" s="100" t="s">
        <v>1431</v>
      </c>
      <c r="B20" s="100" t="s">
        <v>1433</v>
      </c>
      <c r="C20" s="95" t="s">
        <v>321</v>
      </c>
      <c r="D20" s="101"/>
      <c r="E20" s="17"/>
      <c r="F20" s="17"/>
      <c r="G20" s="97" t="s">
        <v>5</v>
      </c>
      <c r="H20" s="97" t="s">
        <v>1485</v>
      </c>
      <c r="I20" s="102" t="s">
        <v>2551</v>
      </c>
      <c r="J20" s="102" t="s">
        <v>1486</v>
      </c>
      <c r="K20" s="32"/>
      <c r="L20" s="32"/>
      <c r="M20" s="6"/>
      <c r="N20" s="6"/>
      <c r="O20" s="6"/>
      <c r="P20" s="6"/>
      <c r="Q20" s="6"/>
      <c r="R20" s="6"/>
      <c r="S20" s="6"/>
      <c r="T20" s="41"/>
      <c r="U20" s="82"/>
      <c r="V20" s="76"/>
      <c r="W20" s="120"/>
      <c r="X20" s="78">
        <v>43101</v>
      </c>
      <c r="Y20" s="78">
        <v>401768</v>
      </c>
      <c r="Z20" s="128"/>
      <c r="AC20" s="42"/>
      <c r="AE20" s="17"/>
    </row>
    <row r="21" spans="1:31" ht="38.25" hidden="1">
      <c r="A21" s="16" t="s">
        <v>1434</v>
      </c>
      <c r="B21" s="16" t="s">
        <v>1435</v>
      </c>
      <c r="C21" s="19" t="s">
        <v>321</v>
      </c>
      <c r="D21" s="7" t="s">
        <v>833</v>
      </c>
      <c r="E21" s="17" t="s">
        <v>2028</v>
      </c>
      <c r="F21" s="17"/>
      <c r="G21" s="25" t="s">
        <v>1438</v>
      </c>
      <c r="H21" s="32" t="s">
        <v>1487</v>
      </c>
      <c r="I21" s="25" t="s">
        <v>666</v>
      </c>
      <c r="J21" s="32" t="s">
        <v>2716</v>
      </c>
      <c r="K21" s="122" t="s">
        <v>2457</v>
      </c>
      <c r="L21" s="122" t="s">
        <v>2473</v>
      </c>
      <c r="M21" s="6" t="s">
        <v>2471</v>
      </c>
      <c r="N21" s="65">
        <v>15</v>
      </c>
      <c r="O21" s="65" t="s">
        <v>2438</v>
      </c>
      <c r="P21" s="72" t="s">
        <v>2481</v>
      </c>
      <c r="Q21" s="65" t="s">
        <v>2438</v>
      </c>
      <c r="R21" s="65"/>
      <c r="S21" s="65"/>
      <c r="T21" s="41">
        <f>ROUND(AC21*$AB$3,1)</f>
        <v>73.2</v>
      </c>
      <c r="U21" s="82">
        <f>ROUND(T21*0.85,1)</f>
        <v>62.2</v>
      </c>
      <c r="V21" s="76" t="s">
        <v>2053</v>
      </c>
      <c r="W21" s="120">
        <f>ROUND(T21*1.15,1)</f>
        <v>84.2</v>
      </c>
      <c r="X21" s="78">
        <v>43101</v>
      </c>
      <c r="Y21" s="78">
        <v>401768</v>
      </c>
      <c r="Z21" s="128"/>
      <c r="AC21" s="45">
        <v>21</v>
      </c>
      <c r="AE21" s="17"/>
    </row>
    <row r="22" spans="1:31" ht="38.25" hidden="1">
      <c r="A22" s="16" t="s">
        <v>1434</v>
      </c>
      <c r="B22" s="16" t="s">
        <v>1435</v>
      </c>
      <c r="C22" s="19" t="s">
        <v>321</v>
      </c>
      <c r="D22" s="7" t="s">
        <v>834</v>
      </c>
      <c r="E22" s="17" t="s">
        <v>2028</v>
      </c>
      <c r="F22" s="17"/>
      <c r="G22" s="25" t="s">
        <v>2467</v>
      </c>
      <c r="H22" s="32" t="s">
        <v>2070</v>
      </c>
      <c r="I22" s="25" t="s">
        <v>666</v>
      </c>
      <c r="J22" s="32" t="s">
        <v>2716</v>
      </c>
      <c r="K22" s="122" t="s">
        <v>2457</v>
      </c>
      <c r="L22" s="122" t="s">
        <v>2473</v>
      </c>
      <c r="M22" s="6" t="s">
        <v>2471</v>
      </c>
      <c r="N22" s="65">
        <v>15</v>
      </c>
      <c r="O22" s="65" t="s">
        <v>2438</v>
      </c>
      <c r="P22" s="72" t="s">
        <v>2481</v>
      </c>
      <c r="Q22" s="65" t="s">
        <v>2438</v>
      </c>
      <c r="R22" s="65"/>
      <c r="S22" s="65"/>
      <c r="T22" s="41">
        <f>ROUND(AC22*$AB$3,1)</f>
        <v>31.4</v>
      </c>
      <c r="U22" s="82">
        <f>ROUND(T22*0.85,1)</f>
        <v>26.7</v>
      </c>
      <c r="V22" s="76" t="s">
        <v>2053</v>
      </c>
      <c r="W22" s="120">
        <f>ROUND(T22*1.15,1)</f>
        <v>36.1</v>
      </c>
      <c r="X22" s="78">
        <v>43101</v>
      </c>
      <c r="Y22" s="78">
        <v>401768</v>
      </c>
      <c r="Z22" s="128"/>
      <c r="AC22" s="45">
        <v>9</v>
      </c>
      <c r="AE22" s="17"/>
    </row>
    <row r="23" spans="1:31" ht="38.25" hidden="1">
      <c r="A23" s="16" t="s">
        <v>1434</v>
      </c>
      <c r="B23" s="16" t="s">
        <v>1435</v>
      </c>
      <c r="C23" s="19" t="s">
        <v>321</v>
      </c>
      <c r="D23" s="7" t="s">
        <v>1357</v>
      </c>
      <c r="E23" s="17" t="s">
        <v>2028</v>
      </c>
      <c r="F23" s="17"/>
      <c r="G23" s="25" t="s">
        <v>2468</v>
      </c>
      <c r="H23" s="32" t="s">
        <v>2071</v>
      </c>
      <c r="I23" s="25" t="s">
        <v>666</v>
      </c>
      <c r="J23" s="32" t="s">
        <v>2716</v>
      </c>
      <c r="K23" s="122" t="s">
        <v>2457</v>
      </c>
      <c r="L23" s="122" t="s">
        <v>2473</v>
      </c>
      <c r="M23" s="6" t="s">
        <v>2471</v>
      </c>
      <c r="N23" s="65">
        <v>15</v>
      </c>
      <c r="O23" s="65" t="s">
        <v>2438</v>
      </c>
      <c r="P23" s="72" t="s">
        <v>2481</v>
      </c>
      <c r="Q23" s="65" t="s">
        <v>2438</v>
      </c>
      <c r="R23" s="65"/>
      <c r="S23" s="65"/>
      <c r="T23" s="41">
        <f>ROUND(AC23*$AB$3,1)</f>
        <v>24.4</v>
      </c>
      <c r="U23" s="82">
        <f>ROUND(T23*0.85,1)</f>
        <v>20.7</v>
      </c>
      <c r="V23" s="76" t="s">
        <v>2053</v>
      </c>
      <c r="W23" s="120">
        <f>ROUND(T23*1.15,1)</f>
        <v>28.1</v>
      </c>
      <c r="X23" s="78">
        <v>43101</v>
      </c>
      <c r="Y23" s="78">
        <v>401768</v>
      </c>
      <c r="Z23" s="128"/>
      <c r="AC23" s="46">
        <v>7</v>
      </c>
      <c r="AE23" s="17"/>
    </row>
    <row r="24" spans="1:31" ht="30" hidden="1">
      <c r="A24" s="16" t="s">
        <v>1431</v>
      </c>
      <c r="B24" s="16" t="s">
        <v>1433</v>
      </c>
      <c r="C24" s="15" t="s">
        <v>322</v>
      </c>
      <c r="D24" s="7"/>
      <c r="E24" s="17"/>
      <c r="F24" s="17"/>
      <c r="G24" s="28" t="s">
        <v>6</v>
      </c>
      <c r="H24" s="28" t="s">
        <v>1488</v>
      </c>
      <c r="I24" s="25"/>
      <c r="J24" s="32"/>
      <c r="K24" s="32"/>
      <c r="L24" s="32"/>
      <c r="M24" s="6"/>
      <c r="N24" s="6"/>
      <c r="O24" s="6"/>
      <c r="P24" s="6"/>
      <c r="Q24" s="6"/>
      <c r="R24" s="6"/>
      <c r="S24" s="6"/>
      <c r="T24" s="41"/>
      <c r="U24" s="82"/>
      <c r="V24" s="76"/>
      <c r="W24" s="120"/>
      <c r="X24" s="78">
        <v>43101</v>
      </c>
      <c r="Y24" s="78">
        <v>401768</v>
      </c>
      <c r="Z24" s="128"/>
      <c r="AC24" s="42"/>
      <c r="AE24" s="17"/>
    </row>
    <row r="25" spans="1:31" ht="25.5" hidden="1">
      <c r="A25" s="16" t="s">
        <v>1434</v>
      </c>
      <c r="B25" s="16" t="s">
        <v>1435</v>
      </c>
      <c r="C25" s="19" t="s">
        <v>322</v>
      </c>
      <c r="D25" s="7" t="s">
        <v>835</v>
      </c>
      <c r="E25" s="17"/>
      <c r="F25" s="17"/>
      <c r="G25" s="1" t="s">
        <v>761</v>
      </c>
      <c r="H25" s="1" t="s">
        <v>1489</v>
      </c>
      <c r="I25" s="1" t="s">
        <v>629</v>
      </c>
      <c r="J25" s="1" t="s">
        <v>2072</v>
      </c>
      <c r="K25" s="32" t="s">
        <v>2469</v>
      </c>
      <c r="L25" s="32" t="s">
        <v>2472</v>
      </c>
      <c r="M25" s="6" t="s">
        <v>2471</v>
      </c>
      <c r="N25" s="6"/>
      <c r="O25" s="6"/>
      <c r="P25" s="6"/>
      <c r="Q25" s="6"/>
      <c r="R25" s="6"/>
      <c r="S25" s="6"/>
      <c r="T25" s="41">
        <f t="shared" ref="T25:T30" si="3">ROUND(AC25*$AB$3,1)</f>
        <v>24.4</v>
      </c>
      <c r="U25" s="82">
        <f t="shared" ref="U25:U30" si="4">ROUND(T25*0.85,1)</f>
        <v>20.7</v>
      </c>
      <c r="V25" s="76" t="s">
        <v>2053</v>
      </c>
      <c r="W25" s="120">
        <f t="shared" ref="W25:W30" si="5">ROUND(T25*1.15,1)</f>
        <v>28.1</v>
      </c>
      <c r="X25" s="78">
        <v>43101</v>
      </c>
      <c r="Y25" s="78">
        <v>401768</v>
      </c>
      <c r="Z25" s="128"/>
      <c r="AC25" s="42">
        <v>7</v>
      </c>
      <c r="AE25" s="17"/>
    </row>
    <row r="26" spans="1:31" ht="38.25" hidden="1">
      <c r="A26" s="16" t="s">
        <v>1434</v>
      </c>
      <c r="B26" s="16" t="s">
        <v>1435</v>
      </c>
      <c r="C26" s="19" t="s">
        <v>322</v>
      </c>
      <c r="D26" s="7" t="s">
        <v>836</v>
      </c>
      <c r="E26" s="17"/>
      <c r="F26" s="17"/>
      <c r="G26" s="1" t="s">
        <v>1439</v>
      </c>
      <c r="H26" s="1" t="s">
        <v>1490</v>
      </c>
      <c r="I26" s="1" t="s">
        <v>630</v>
      </c>
      <c r="J26" s="1" t="s">
        <v>2073</v>
      </c>
      <c r="K26" s="32" t="s">
        <v>2469</v>
      </c>
      <c r="L26" s="32" t="s">
        <v>2472</v>
      </c>
      <c r="M26" s="6" t="s">
        <v>2471</v>
      </c>
      <c r="N26" s="5"/>
      <c r="O26" s="5"/>
      <c r="P26" s="5"/>
      <c r="Q26" s="5"/>
      <c r="R26" s="5"/>
      <c r="S26" s="5"/>
      <c r="T26" s="41">
        <f t="shared" si="3"/>
        <v>33.1</v>
      </c>
      <c r="U26" s="82">
        <f t="shared" si="4"/>
        <v>28.1</v>
      </c>
      <c r="V26" s="76" t="s">
        <v>2053</v>
      </c>
      <c r="W26" s="120">
        <f t="shared" si="5"/>
        <v>38.1</v>
      </c>
      <c r="X26" s="78">
        <v>43101</v>
      </c>
      <c r="Y26" s="78">
        <v>401768</v>
      </c>
      <c r="Z26" s="128"/>
      <c r="AC26" s="42">
        <v>9.5</v>
      </c>
      <c r="AE26" s="17"/>
    </row>
    <row r="27" spans="1:31" ht="76.5" hidden="1">
      <c r="A27" s="16" t="s">
        <v>1434</v>
      </c>
      <c r="B27" s="16" t="s">
        <v>1435</v>
      </c>
      <c r="C27" s="19" t="s">
        <v>322</v>
      </c>
      <c r="D27" s="7" t="s">
        <v>837</v>
      </c>
      <c r="E27" s="17"/>
      <c r="F27" s="17"/>
      <c r="G27" s="1" t="s">
        <v>762</v>
      </c>
      <c r="H27" s="1" t="s">
        <v>1491</v>
      </c>
      <c r="I27" s="1" t="s">
        <v>1984</v>
      </c>
      <c r="J27" s="1" t="s">
        <v>2074</v>
      </c>
      <c r="K27" s="32" t="s">
        <v>2469</v>
      </c>
      <c r="L27" s="32" t="s">
        <v>2472</v>
      </c>
      <c r="M27" s="6" t="s">
        <v>2471</v>
      </c>
      <c r="N27" s="5"/>
      <c r="O27" s="5"/>
      <c r="P27" s="5"/>
      <c r="Q27" s="5"/>
      <c r="R27" s="5"/>
      <c r="S27" s="5"/>
      <c r="T27" s="41">
        <f t="shared" si="3"/>
        <v>19.2</v>
      </c>
      <c r="U27" s="82">
        <f t="shared" si="4"/>
        <v>16.3</v>
      </c>
      <c r="V27" s="76" t="s">
        <v>2053</v>
      </c>
      <c r="W27" s="120">
        <f t="shared" si="5"/>
        <v>22.1</v>
      </c>
      <c r="X27" s="78">
        <v>43101</v>
      </c>
      <c r="Y27" s="78">
        <v>401768</v>
      </c>
      <c r="Z27" s="128"/>
      <c r="AC27" s="42">
        <v>5.5</v>
      </c>
      <c r="AE27" s="17"/>
    </row>
    <row r="28" spans="1:31" ht="38.25" hidden="1">
      <c r="A28" s="16" t="s">
        <v>1434</v>
      </c>
      <c r="B28" s="16" t="s">
        <v>1435</v>
      </c>
      <c r="C28" s="19" t="s">
        <v>322</v>
      </c>
      <c r="D28" s="7" t="s">
        <v>838</v>
      </c>
      <c r="E28" s="17"/>
      <c r="F28" s="17"/>
      <c r="G28" s="1" t="s">
        <v>763</v>
      </c>
      <c r="H28" s="1" t="s">
        <v>1492</v>
      </c>
      <c r="I28" s="1" t="s">
        <v>429</v>
      </c>
      <c r="J28" s="1" t="s">
        <v>2075</v>
      </c>
      <c r="K28" s="32" t="s">
        <v>2469</v>
      </c>
      <c r="L28" s="32" t="s">
        <v>2472</v>
      </c>
      <c r="M28" s="6" t="s">
        <v>2471</v>
      </c>
      <c r="N28" s="6"/>
      <c r="O28" s="6"/>
      <c r="P28" s="6"/>
      <c r="Q28" s="6"/>
      <c r="R28" s="6"/>
      <c r="S28" s="6"/>
      <c r="T28" s="41">
        <f t="shared" si="3"/>
        <v>41.8</v>
      </c>
      <c r="U28" s="82">
        <f t="shared" si="4"/>
        <v>35.5</v>
      </c>
      <c r="V28" s="76" t="s">
        <v>2053</v>
      </c>
      <c r="W28" s="120">
        <f t="shared" si="5"/>
        <v>48.1</v>
      </c>
      <c r="X28" s="78">
        <v>43101</v>
      </c>
      <c r="Y28" s="78">
        <v>401768</v>
      </c>
      <c r="Z28" s="128"/>
      <c r="AC28" s="42">
        <v>12</v>
      </c>
      <c r="AE28" s="17"/>
    </row>
    <row r="29" spans="1:31" ht="38.25" hidden="1">
      <c r="A29" s="16" t="s">
        <v>1434</v>
      </c>
      <c r="B29" s="16" t="s">
        <v>1435</v>
      </c>
      <c r="C29" s="19" t="s">
        <v>322</v>
      </c>
      <c r="D29" s="7" t="s">
        <v>839</v>
      </c>
      <c r="E29" s="17"/>
      <c r="F29" s="17"/>
      <c r="G29" s="1" t="s">
        <v>1441</v>
      </c>
      <c r="H29" s="1" t="s">
        <v>2076</v>
      </c>
      <c r="I29" s="25" t="s">
        <v>2520</v>
      </c>
      <c r="J29" s="32" t="s">
        <v>2077</v>
      </c>
      <c r="K29" s="124" t="s">
        <v>2469</v>
      </c>
      <c r="L29" s="124" t="s">
        <v>2472</v>
      </c>
      <c r="M29" s="6" t="s">
        <v>2471</v>
      </c>
      <c r="N29" s="65">
        <v>15</v>
      </c>
      <c r="O29" s="65" t="s">
        <v>2438</v>
      </c>
      <c r="P29" s="72" t="s">
        <v>2481</v>
      </c>
      <c r="Q29" s="65" t="s">
        <v>2438</v>
      </c>
      <c r="R29" s="65"/>
      <c r="S29" s="65"/>
      <c r="T29" s="41">
        <f t="shared" si="3"/>
        <v>83.7</v>
      </c>
      <c r="U29" s="82">
        <f t="shared" si="4"/>
        <v>71.099999999999994</v>
      </c>
      <c r="V29" s="76" t="s">
        <v>2053</v>
      </c>
      <c r="W29" s="120">
        <f t="shared" si="5"/>
        <v>96.3</v>
      </c>
      <c r="X29" s="78">
        <v>43101</v>
      </c>
      <c r="Y29" s="78">
        <v>401768</v>
      </c>
      <c r="Z29" s="128"/>
      <c r="AC29" s="42">
        <v>24</v>
      </c>
      <c r="AE29" s="17"/>
    </row>
    <row r="30" spans="1:31" ht="57.6" hidden="1" customHeight="1">
      <c r="A30" s="16" t="s">
        <v>1434</v>
      </c>
      <c r="B30" s="16" t="s">
        <v>1435</v>
      </c>
      <c r="C30" s="19" t="s">
        <v>322</v>
      </c>
      <c r="D30" s="7" t="s">
        <v>840</v>
      </c>
      <c r="E30" s="17"/>
      <c r="F30" s="17"/>
      <c r="G30" s="1" t="s">
        <v>430</v>
      </c>
      <c r="H30" s="1" t="s">
        <v>2078</v>
      </c>
      <c r="I30" s="25" t="s">
        <v>2692</v>
      </c>
      <c r="J30" s="32" t="s">
        <v>2693</v>
      </c>
      <c r="K30" s="32" t="s">
        <v>2469</v>
      </c>
      <c r="L30" s="32" t="s">
        <v>2472</v>
      </c>
      <c r="M30" s="6" t="s">
        <v>2471</v>
      </c>
      <c r="N30" s="6"/>
      <c r="O30" s="6"/>
      <c r="P30" s="6"/>
      <c r="Q30" s="6"/>
      <c r="R30" s="6"/>
      <c r="S30" s="6"/>
      <c r="T30" s="41">
        <f t="shared" si="3"/>
        <v>29.6</v>
      </c>
      <c r="U30" s="82">
        <f t="shared" si="4"/>
        <v>25.2</v>
      </c>
      <c r="V30" s="76" t="s">
        <v>2053</v>
      </c>
      <c r="W30" s="120">
        <f t="shared" si="5"/>
        <v>34</v>
      </c>
      <c r="X30" s="78">
        <v>43101</v>
      </c>
      <c r="Y30" s="78">
        <v>401768</v>
      </c>
      <c r="Z30" s="128"/>
      <c r="AC30" s="42">
        <v>8.5</v>
      </c>
      <c r="AE30" s="17"/>
    </row>
    <row r="31" spans="1:31" ht="30" hidden="1">
      <c r="A31" s="16" t="s">
        <v>1431</v>
      </c>
      <c r="B31" s="16" t="s">
        <v>1433</v>
      </c>
      <c r="C31" s="15" t="s">
        <v>323</v>
      </c>
      <c r="D31" s="7"/>
      <c r="E31" s="17"/>
      <c r="F31" s="17"/>
      <c r="G31" s="28" t="s">
        <v>7</v>
      </c>
      <c r="H31" s="28" t="s">
        <v>1493</v>
      </c>
      <c r="I31" s="25"/>
      <c r="J31" s="32"/>
      <c r="K31" s="32"/>
      <c r="L31" s="32"/>
      <c r="M31" s="6"/>
      <c r="N31" s="6"/>
      <c r="O31" s="6"/>
      <c r="P31" s="6"/>
      <c r="Q31" s="6"/>
      <c r="R31" s="6"/>
      <c r="S31" s="6"/>
      <c r="T31" s="41"/>
      <c r="U31" s="82"/>
      <c r="V31" s="76"/>
      <c r="W31" s="120"/>
      <c r="X31" s="78">
        <v>43101</v>
      </c>
      <c r="Y31" s="78">
        <v>401768</v>
      </c>
      <c r="Z31" s="128"/>
      <c r="AC31" s="42"/>
      <c r="AE31" s="17"/>
    </row>
    <row r="32" spans="1:31" ht="25.5" hidden="1">
      <c r="A32" s="16" t="s">
        <v>1434</v>
      </c>
      <c r="B32" s="16" t="s">
        <v>1435</v>
      </c>
      <c r="C32" s="19" t="s">
        <v>323</v>
      </c>
      <c r="D32" s="7" t="s">
        <v>841</v>
      </c>
      <c r="E32" s="17"/>
      <c r="F32" s="17"/>
      <c r="G32" s="25" t="s">
        <v>8</v>
      </c>
      <c r="H32" s="32" t="s">
        <v>1494</v>
      </c>
      <c r="I32" s="1" t="s">
        <v>51</v>
      </c>
      <c r="J32" s="1" t="s">
        <v>2642</v>
      </c>
      <c r="K32" s="32" t="s">
        <v>2469</v>
      </c>
      <c r="L32" s="32" t="s">
        <v>2472</v>
      </c>
      <c r="M32" s="6" t="s">
        <v>2471</v>
      </c>
      <c r="N32" s="6"/>
      <c r="O32" s="6"/>
      <c r="P32" s="6"/>
      <c r="Q32" s="6"/>
      <c r="R32" s="6"/>
      <c r="S32" s="6"/>
      <c r="T32" s="79">
        <f>AC32*$AB$3</f>
        <v>0</v>
      </c>
      <c r="U32" s="82">
        <f>ROUND(T32*0.85,1)</f>
        <v>0</v>
      </c>
      <c r="V32" s="76" t="s">
        <v>2053</v>
      </c>
      <c r="W32" s="120">
        <f>ROUND(T32*1.15,1)</f>
        <v>0</v>
      </c>
      <c r="X32" s="78">
        <v>43101</v>
      </c>
      <c r="Y32" s="78">
        <v>401768</v>
      </c>
      <c r="Z32" s="128"/>
      <c r="AC32" s="42"/>
      <c r="AE32" s="17"/>
    </row>
    <row r="33" spans="1:31" ht="38.25" hidden="1">
      <c r="A33" s="16" t="s">
        <v>1434</v>
      </c>
      <c r="B33" s="16" t="s">
        <v>1435</v>
      </c>
      <c r="C33" s="19" t="s">
        <v>323</v>
      </c>
      <c r="D33" s="7" t="s">
        <v>842</v>
      </c>
      <c r="E33" s="17" t="s">
        <v>2028</v>
      </c>
      <c r="F33" s="17"/>
      <c r="G33" s="1" t="s">
        <v>1440</v>
      </c>
      <c r="H33" s="1" t="s">
        <v>1495</v>
      </c>
      <c r="I33" s="1" t="s">
        <v>2054</v>
      </c>
      <c r="J33" s="1" t="s">
        <v>1496</v>
      </c>
      <c r="K33" s="122" t="s">
        <v>2458</v>
      </c>
      <c r="L33" s="122" t="s">
        <v>2474</v>
      </c>
      <c r="M33" s="6" t="s">
        <v>2471</v>
      </c>
      <c r="N33" s="65">
        <v>5</v>
      </c>
      <c r="O33" s="65" t="s">
        <v>2438</v>
      </c>
      <c r="P33" s="72" t="s">
        <v>2481</v>
      </c>
      <c r="Q33" s="65" t="s">
        <v>2438</v>
      </c>
      <c r="R33" s="65"/>
      <c r="S33" s="65"/>
      <c r="T33" s="41">
        <f>ROUND(AC33*$AB$3,1)</f>
        <v>36.6</v>
      </c>
      <c r="U33" s="82">
        <f>ROUND(T33*0.85,1)</f>
        <v>31.1</v>
      </c>
      <c r="V33" s="76" t="s">
        <v>2053</v>
      </c>
      <c r="W33" s="120">
        <f>ROUND(T33*1.15,1)</f>
        <v>42.1</v>
      </c>
      <c r="X33" s="78">
        <v>43101</v>
      </c>
      <c r="Y33" s="78">
        <v>401768</v>
      </c>
      <c r="Z33" s="128"/>
      <c r="AC33" s="45">
        <v>10.5</v>
      </c>
      <c r="AE33" s="17"/>
    </row>
    <row r="34" spans="1:31" ht="40.35" hidden="1" customHeight="1">
      <c r="A34" s="16" t="s">
        <v>1434</v>
      </c>
      <c r="B34" s="16" t="s">
        <v>1435</v>
      </c>
      <c r="C34" s="19" t="s">
        <v>323</v>
      </c>
      <c r="D34" s="7" t="s">
        <v>2055</v>
      </c>
      <c r="E34" s="17"/>
      <c r="F34" s="17"/>
      <c r="G34" s="1" t="s">
        <v>2056</v>
      </c>
      <c r="H34" s="1" t="s">
        <v>2573</v>
      </c>
      <c r="I34" s="1" t="s">
        <v>2521</v>
      </c>
      <c r="J34" s="1" t="s">
        <v>2610</v>
      </c>
      <c r="K34" s="125" t="s">
        <v>2469</v>
      </c>
      <c r="L34" s="122" t="s">
        <v>2473</v>
      </c>
      <c r="M34" s="6" t="s">
        <v>2471</v>
      </c>
      <c r="N34" s="5">
        <v>1</v>
      </c>
      <c r="O34" s="5" t="s">
        <v>2439</v>
      </c>
      <c r="P34" s="5" t="s">
        <v>2478</v>
      </c>
      <c r="Q34" s="73" t="s">
        <v>2485</v>
      </c>
      <c r="R34" s="73"/>
      <c r="S34" s="73"/>
      <c r="T34" s="41">
        <f>ROUND(AC34*$AB$3,1)</f>
        <v>36.6</v>
      </c>
      <c r="U34" s="82">
        <f>ROUND(T34*0.85,1)</f>
        <v>31.1</v>
      </c>
      <c r="V34" s="76" t="s">
        <v>2053</v>
      </c>
      <c r="W34" s="120">
        <f>ROUND(T34*1.15,1)</f>
        <v>42.1</v>
      </c>
      <c r="X34" s="78">
        <v>43101</v>
      </c>
      <c r="Y34" s="78">
        <v>401768</v>
      </c>
      <c r="Z34" s="128"/>
      <c r="AC34" s="45">
        <v>10.5</v>
      </c>
      <c r="AE34" s="17"/>
    </row>
    <row r="35" spans="1:31" ht="213" hidden="1" customHeight="1">
      <c r="A35" s="100" t="s">
        <v>1431</v>
      </c>
      <c r="B35" s="100" t="s">
        <v>1433</v>
      </c>
      <c r="C35" s="95" t="s">
        <v>324</v>
      </c>
      <c r="D35" s="101"/>
      <c r="E35" s="17"/>
      <c r="F35" s="17"/>
      <c r="G35" s="97" t="s">
        <v>9</v>
      </c>
      <c r="H35" s="97" t="s">
        <v>1497</v>
      </c>
      <c r="I35" s="103" t="s">
        <v>2509</v>
      </c>
      <c r="J35" s="99" t="s">
        <v>2486</v>
      </c>
      <c r="K35" s="32"/>
      <c r="L35" s="32"/>
      <c r="M35" s="6"/>
      <c r="N35" s="6"/>
      <c r="O35" s="6"/>
      <c r="P35" s="6"/>
      <c r="Q35" s="6"/>
      <c r="R35" s="6"/>
      <c r="S35" s="6"/>
      <c r="T35" s="41"/>
      <c r="U35" s="82"/>
      <c r="V35" s="76"/>
      <c r="W35" s="120"/>
      <c r="X35" s="78">
        <v>43101</v>
      </c>
      <c r="Y35" s="78">
        <v>401768</v>
      </c>
      <c r="Z35" s="128"/>
      <c r="AC35" s="42"/>
      <c r="AE35" s="17"/>
    </row>
    <row r="36" spans="1:31" ht="51" hidden="1">
      <c r="A36" s="16" t="s">
        <v>1434</v>
      </c>
      <c r="B36" s="16" t="s">
        <v>1435</v>
      </c>
      <c r="C36" s="19" t="s">
        <v>324</v>
      </c>
      <c r="D36" s="7" t="s">
        <v>843</v>
      </c>
      <c r="E36" s="17"/>
      <c r="F36" s="17"/>
      <c r="G36" s="25" t="s">
        <v>10</v>
      </c>
      <c r="H36" s="32" t="s">
        <v>2079</v>
      </c>
      <c r="I36" s="74" t="s">
        <v>2060</v>
      </c>
      <c r="J36" s="1" t="s">
        <v>2080</v>
      </c>
      <c r="K36" s="32" t="s">
        <v>2469</v>
      </c>
      <c r="L36" s="32" t="s">
        <v>2472</v>
      </c>
      <c r="M36" s="6" t="s">
        <v>2471</v>
      </c>
      <c r="N36" s="6"/>
      <c r="O36" s="6"/>
      <c r="P36" s="6"/>
      <c r="Q36" s="6"/>
      <c r="R36" s="6"/>
      <c r="S36" s="6"/>
      <c r="T36" s="41">
        <f>ROUND(AC36*$AB$3,1)</f>
        <v>188.3</v>
      </c>
      <c r="U36" s="82">
        <f>ROUND(T36*0.85,1)</f>
        <v>160.1</v>
      </c>
      <c r="V36" s="76" t="s">
        <v>2053</v>
      </c>
      <c r="W36" s="120">
        <f>ROUND(T36*1.15,1)</f>
        <v>216.5</v>
      </c>
      <c r="X36" s="78">
        <v>43101</v>
      </c>
      <c r="Y36" s="78">
        <v>401768</v>
      </c>
      <c r="Z36" s="128"/>
      <c r="AC36" s="42">
        <v>54</v>
      </c>
      <c r="AE36" s="17"/>
    </row>
    <row r="37" spans="1:31" ht="51" hidden="1">
      <c r="A37" s="16" t="s">
        <v>1434</v>
      </c>
      <c r="B37" s="16" t="s">
        <v>1435</v>
      </c>
      <c r="C37" s="19" t="s">
        <v>324</v>
      </c>
      <c r="D37" s="7" t="s">
        <v>844</v>
      </c>
      <c r="E37" s="17"/>
      <c r="F37" s="17"/>
      <c r="G37" s="25" t="s">
        <v>11</v>
      </c>
      <c r="H37" s="32" t="s">
        <v>1498</v>
      </c>
      <c r="I37" s="1" t="s">
        <v>1985</v>
      </c>
      <c r="J37" s="1" t="s">
        <v>1499</v>
      </c>
      <c r="K37" s="32" t="s">
        <v>2469</v>
      </c>
      <c r="L37" s="32" t="s">
        <v>2472</v>
      </c>
      <c r="M37" s="6" t="s">
        <v>2471</v>
      </c>
      <c r="N37" s="6"/>
      <c r="O37" s="6"/>
      <c r="P37" s="6"/>
      <c r="Q37" s="6"/>
      <c r="R37" s="6"/>
      <c r="S37" s="6"/>
      <c r="T37" s="41">
        <f>ROUND(AC37*$AB$3,1)</f>
        <v>73.2</v>
      </c>
      <c r="U37" s="82">
        <f>ROUND(T37*0.85,1)</f>
        <v>62.2</v>
      </c>
      <c r="V37" s="76" t="s">
        <v>2053</v>
      </c>
      <c r="W37" s="120">
        <f>ROUND(T37*1.15,1)</f>
        <v>84.2</v>
      </c>
      <c r="X37" s="78">
        <v>43101</v>
      </c>
      <c r="Y37" s="78">
        <v>401768</v>
      </c>
      <c r="Z37" s="128"/>
      <c r="AC37" s="42">
        <v>21</v>
      </c>
      <c r="AE37" s="17"/>
    </row>
    <row r="38" spans="1:31" ht="30" hidden="1">
      <c r="A38" s="16" t="s">
        <v>1431</v>
      </c>
      <c r="B38" s="16" t="s">
        <v>1433</v>
      </c>
      <c r="C38" s="15" t="s">
        <v>325</v>
      </c>
      <c r="D38" s="7"/>
      <c r="E38" s="22"/>
      <c r="F38" s="22"/>
      <c r="G38" s="28" t="s">
        <v>710</v>
      </c>
      <c r="H38" s="28" t="s">
        <v>1500</v>
      </c>
      <c r="I38" s="1"/>
      <c r="J38" s="1"/>
      <c r="K38" s="1"/>
      <c r="L38" s="1"/>
      <c r="M38" s="6"/>
      <c r="N38" s="6"/>
      <c r="O38" s="6"/>
      <c r="P38" s="6"/>
      <c r="Q38" s="6"/>
      <c r="R38" s="6"/>
      <c r="S38" s="6"/>
      <c r="T38" s="41"/>
      <c r="U38" s="82"/>
      <c r="V38" s="76"/>
      <c r="W38" s="120"/>
      <c r="X38" s="78">
        <v>43101</v>
      </c>
      <c r="Y38" s="78">
        <v>401768</v>
      </c>
      <c r="Z38" s="128"/>
      <c r="AC38" s="42"/>
      <c r="AE38" s="22"/>
    </row>
    <row r="39" spans="1:31" ht="38.25" hidden="1">
      <c r="A39" s="16" t="s">
        <v>1434</v>
      </c>
      <c r="B39" s="16" t="s">
        <v>1435</v>
      </c>
      <c r="C39" s="19" t="s">
        <v>325</v>
      </c>
      <c r="D39" s="7" t="s">
        <v>845</v>
      </c>
      <c r="E39" s="17"/>
      <c r="F39" s="17"/>
      <c r="G39" s="25" t="s">
        <v>431</v>
      </c>
      <c r="H39" s="32" t="s">
        <v>1501</v>
      </c>
      <c r="I39" s="1" t="s">
        <v>2563</v>
      </c>
      <c r="J39" s="1" t="s">
        <v>2081</v>
      </c>
      <c r="K39" s="124" t="s">
        <v>2469</v>
      </c>
      <c r="L39" s="124" t="s">
        <v>2472</v>
      </c>
      <c r="M39" s="6" t="s">
        <v>2471</v>
      </c>
      <c r="N39" s="65">
        <v>1</v>
      </c>
      <c r="O39" s="65" t="s">
        <v>2441</v>
      </c>
      <c r="P39" s="5" t="s">
        <v>2482</v>
      </c>
      <c r="Q39" s="5" t="s">
        <v>2484</v>
      </c>
      <c r="R39" s="5"/>
      <c r="S39" s="5"/>
      <c r="T39" s="41">
        <f>ROUND(AC39*$AB$3,1)</f>
        <v>13.9</v>
      </c>
      <c r="U39" s="82">
        <f>ROUND(T39*0.85,1)</f>
        <v>11.8</v>
      </c>
      <c r="V39" s="76" t="s">
        <v>2053</v>
      </c>
      <c r="W39" s="120">
        <f>ROUND(T39*1.15,1)</f>
        <v>16</v>
      </c>
      <c r="X39" s="78">
        <v>43101</v>
      </c>
      <c r="Y39" s="78">
        <v>401768</v>
      </c>
      <c r="Z39" s="128"/>
      <c r="AC39" s="45">
        <v>4</v>
      </c>
      <c r="AE39" s="17"/>
    </row>
    <row r="40" spans="1:31" ht="30" hidden="1">
      <c r="A40" s="16" t="s">
        <v>1431</v>
      </c>
      <c r="B40" s="16" t="s">
        <v>1433</v>
      </c>
      <c r="C40" s="15" t="s">
        <v>326</v>
      </c>
      <c r="D40" s="7"/>
      <c r="E40" s="17"/>
      <c r="F40" s="17"/>
      <c r="G40" s="28" t="s">
        <v>12</v>
      </c>
      <c r="H40" s="28" t="s">
        <v>1502</v>
      </c>
      <c r="I40" s="25"/>
      <c r="J40" s="32"/>
      <c r="K40" s="32"/>
      <c r="L40" s="32"/>
      <c r="M40" s="5"/>
      <c r="N40" s="5"/>
      <c r="O40" s="5"/>
      <c r="P40" s="5"/>
      <c r="Q40" s="5"/>
      <c r="R40" s="5"/>
      <c r="S40" s="5"/>
      <c r="T40" s="41"/>
      <c r="U40" s="82"/>
      <c r="V40" s="76"/>
      <c r="W40" s="120"/>
      <c r="X40" s="78">
        <v>43101</v>
      </c>
      <c r="Y40" s="78">
        <v>401768</v>
      </c>
      <c r="Z40" s="128"/>
      <c r="AC40" s="42"/>
      <c r="AE40" s="17"/>
    </row>
    <row r="41" spans="1:31" ht="53.25" hidden="1">
      <c r="A41" s="16" t="s">
        <v>1434</v>
      </c>
      <c r="B41" s="16" t="s">
        <v>1435</v>
      </c>
      <c r="C41" s="7" t="s">
        <v>326</v>
      </c>
      <c r="D41" s="7" t="s">
        <v>846</v>
      </c>
      <c r="E41" s="17"/>
      <c r="F41" s="17"/>
      <c r="G41" s="1" t="s">
        <v>432</v>
      </c>
      <c r="H41" s="1" t="s">
        <v>1503</v>
      </c>
      <c r="I41" s="25"/>
      <c r="J41" s="32"/>
      <c r="K41" s="32" t="s">
        <v>2469</v>
      </c>
      <c r="L41" s="32" t="s">
        <v>2472</v>
      </c>
      <c r="M41" s="6" t="s">
        <v>2471</v>
      </c>
      <c r="N41" s="65"/>
      <c r="O41" s="65"/>
      <c r="P41" s="65"/>
      <c r="Q41" s="65"/>
      <c r="R41" s="65"/>
      <c r="S41" s="65"/>
      <c r="T41" s="41">
        <f>ROUND(AC41*$AB$3,1)</f>
        <v>3.5</v>
      </c>
      <c r="U41" s="82">
        <f>ROUND(T41*0.85,1)</f>
        <v>3</v>
      </c>
      <c r="V41" s="76" t="s">
        <v>2053</v>
      </c>
      <c r="W41" s="120">
        <f>ROUND(T41*1.15,1)</f>
        <v>4</v>
      </c>
      <c r="X41" s="78">
        <v>43101</v>
      </c>
      <c r="Y41" s="78">
        <v>401768</v>
      </c>
      <c r="Z41" s="128"/>
      <c r="AC41" s="42">
        <v>1</v>
      </c>
      <c r="AE41" s="17"/>
    </row>
    <row r="42" spans="1:31" ht="53.25" hidden="1">
      <c r="A42" s="16" t="s">
        <v>1434</v>
      </c>
      <c r="B42" s="16" t="s">
        <v>1435</v>
      </c>
      <c r="C42" s="7" t="s">
        <v>326</v>
      </c>
      <c r="D42" s="7" t="s">
        <v>847</v>
      </c>
      <c r="E42" s="17"/>
      <c r="F42" s="17"/>
      <c r="G42" s="1" t="s">
        <v>433</v>
      </c>
      <c r="H42" s="1" t="s">
        <v>1504</v>
      </c>
      <c r="I42" s="25"/>
      <c r="J42" s="32"/>
      <c r="K42" s="32" t="s">
        <v>2469</v>
      </c>
      <c r="L42" s="32" t="s">
        <v>2472</v>
      </c>
      <c r="M42" s="6" t="s">
        <v>2471</v>
      </c>
      <c r="N42" s="65"/>
      <c r="O42" s="65"/>
      <c r="P42" s="65"/>
      <c r="Q42" s="65"/>
      <c r="R42" s="65"/>
      <c r="S42" s="65"/>
      <c r="T42" s="41">
        <f>ROUND(AC42*$AB$3,1)</f>
        <v>7</v>
      </c>
      <c r="U42" s="82">
        <f>ROUND(T42*0.85,1)</f>
        <v>6</v>
      </c>
      <c r="V42" s="76" t="s">
        <v>2053</v>
      </c>
      <c r="W42" s="120">
        <f>ROUND(T42*1.15,1)</f>
        <v>8.1</v>
      </c>
      <c r="X42" s="78">
        <v>43101</v>
      </c>
      <c r="Y42" s="78">
        <v>401768</v>
      </c>
      <c r="Z42" s="128"/>
      <c r="AC42" s="42">
        <v>2</v>
      </c>
      <c r="AE42" s="17"/>
    </row>
    <row r="43" spans="1:31" ht="30" hidden="1">
      <c r="A43" s="16" t="s">
        <v>1431</v>
      </c>
      <c r="B43" s="16" t="s">
        <v>1433</v>
      </c>
      <c r="C43" s="15" t="s">
        <v>327</v>
      </c>
      <c r="D43" s="7"/>
      <c r="E43" s="17"/>
      <c r="F43" s="17"/>
      <c r="G43" s="28" t="s">
        <v>13</v>
      </c>
      <c r="H43" s="28" t="s">
        <v>1505</v>
      </c>
      <c r="I43" s="1"/>
      <c r="J43" s="32"/>
      <c r="K43" s="93"/>
      <c r="L43" s="1"/>
      <c r="M43" s="6"/>
      <c r="N43" s="6"/>
      <c r="O43" s="6"/>
      <c r="P43" s="6"/>
      <c r="Q43" s="6"/>
      <c r="R43" s="6"/>
      <c r="S43" s="6"/>
      <c r="T43" s="41"/>
      <c r="U43" s="82"/>
      <c r="V43" s="76"/>
      <c r="W43" s="120"/>
      <c r="X43" s="78">
        <v>43101</v>
      </c>
      <c r="Y43" s="78">
        <v>401768</v>
      </c>
      <c r="Z43" s="128"/>
      <c r="AC43" s="42"/>
      <c r="AE43" s="17"/>
    </row>
    <row r="44" spans="1:31" ht="145.35" hidden="1" customHeight="1">
      <c r="A44" s="100" t="s">
        <v>1434</v>
      </c>
      <c r="B44" s="100" t="s">
        <v>1435</v>
      </c>
      <c r="C44" s="104" t="s">
        <v>327</v>
      </c>
      <c r="D44" s="101" t="s">
        <v>848</v>
      </c>
      <c r="E44" s="17"/>
      <c r="F44" s="17"/>
      <c r="G44" s="102" t="s">
        <v>765</v>
      </c>
      <c r="H44" s="102" t="s">
        <v>2455</v>
      </c>
      <c r="I44" s="102" t="s">
        <v>2694</v>
      </c>
      <c r="J44" s="102" t="s">
        <v>2643</v>
      </c>
      <c r="K44" s="32" t="s">
        <v>2469</v>
      </c>
      <c r="L44" s="32" t="s">
        <v>2472</v>
      </c>
      <c r="M44" s="6" t="s">
        <v>2471</v>
      </c>
      <c r="N44" s="6"/>
      <c r="O44" s="6"/>
      <c r="P44" s="6"/>
      <c r="Q44" s="6"/>
      <c r="R44" s="6"/>
      <c r="S44" s="6"/>
      <c r="T44" s="41">
        <f t="shared" ref="T44:T53" si="6">ROUND(AC44*$AB$3,1)</f>
        <v>76.7</v>
      </c>
      <c r="U44" s="82">
        <f t="shared" ref="U44:U53" si="7">ROUND(T44*0.85,1)</f>
        <v>65.2</v>
      </c>
      <c r="V44" s="76" t="s">
        <v>2053</v>
      </c>
      <c r="W44" s="120">
        <f t="shared" ref="W44:W53" si="8">ROUND(T44*1.15,1)</f>
        <v>88.2</v>
      </c>
      <c r="X44" s="78">
        <v>43101</v>
      </c>
      <c r="Y44" s="78">
        <v>401768</v>
      </c>
      <c r="Z44" s="128"/>
      <c r="AC44" s="42">
        <v>22</v>
      </c>
      <c r="AE44" s="17"/>
    </row>
    <row r="45" spans="1:31" ht="25.5" hidden="1">
      <c r="A45" s="16" t="s">
        <v>1434</v>
      </c>
      <c r="B45" s="16" t="s">
        <v>1435</v>
      </c>
      <c r="C45" s="19" t="s">
        <v>327</v>
      </c>
      <c r="D45" s="7" t="s">
        <v>849</v>
      </c>
      <c r="E45" s="17"/>
      <c r="F45" s="17"/>
      <c r="G45" s="25" t="s">
        <v>1442</v>
      </c>
      <c r="H45" s="32" t="s">
        <v>1506</v>
      </c>
      <c r="I45" s="1"/>
      <c r="J45" s="1"/>
      <c r="K45" s="1" t="s">
        <v>2456</v>
      </c>
      <c r="L45" s="71" t="s">
        <v>2480</v>
      </c>
      <c r="M45" s="6" t="s">
        <v>2471</v>
      </c>
      <c r="N45" s="6"/>
      <c r="O45" s="6"/>
      <c r="P45" s="6"/>
      <c r="Q45" s="6"/>
      <c r="R45" s="6"/>
      <c r="S45" s="6"/>
      <c r="T45" s="41">
        <f t="shared" si="6"/>
        <v>66.2</v>
      </c>
      <c r="U45" s="82">
        <f t="shared" si="7"/>
        <v>56.3</v>
      </c>
      <c r="V45" s="76" t="s">
        <v>2053</v>
      </c>
      <c r="W45" s="120">
        <f t="shared" si="8"/>
        <v>76.099999999999994</v>
      </c>
      <c r="X45" s="78">
        <v>43101</v>
      </c>
      <c r="Y45" s="78">
        <v>401768</v>
      </c>
      <c r="Z45" s="128"/>
      <c r="AC45" s="42">
        <v>19</v>
      </c>
      <c r="AE45" s="17"/>
    </row>
    <row r="46" spans="1:31" ht="38.25" hidden="1">
      <c r="A46" s="16" t="s">
        <v>1434</v>
      </c>
      <c r="B46" s="16" t="s">
        <v>1435</v>
      </c>
      <c r="C46" s="19" t="s">
        <v>327</v>
      </c>
      <c r="D46" s="7" t="s">
        <v>850</v>
      </c>
      <c r="E46" s="17"/>
      <c r="F46" s="17"/>
      <c r="G46" s="25" t="s">
        <v>1443</v>
      </c>
      <c r="H46" s="32" t="s">
        <v>2082</v>
      </c>
      <c r="I46" s="1"/>
      <c r="J46" s="1"/>
      <c r="K46" s="1" t="s">
        <v>2456</v>
      </c>
      <c r="L46" s="71" t="s">
        <v>2480</v>
      </c>
      <c r="M46" s="6" t="s">
        <v>2471</v>
      </c>
      <c r="N46" s="6"/>
      <c r="O46" s="6"/>
      <c r="P46" s="6"/>
      <c r="Q46" s="6"/>
      <c r="R46" s="6"/>
      <c r="S46" s="6"/>
      <c r="T46" s="41">
        <f t="shared" si="6"/>
        <v>94.1</v>
      </c>
      <c r="U46" s="82">
        <f t="shared" si="7"/>
        <v>80</v>
      </c>
      <c r="V46" s="76" t="s">
        <v>2053</v>
      </c>
      <c r="W46" s="120">
        <f t="shared" si="8"/>
        <v>108.2</v>
      </c>
      <c r="X46" s="78">
        <v>43101</v>
      </c>
      <c r="Y46" s="78">
        <v>401768</v>
      </c>
      <c r="Z46" s="128"/>
      <c r="AC46" s="42">
        <v>27</v>
      </c>
      <c r="AE46" s="17"/>
    </row>
    <row r="47" spans="1:31" ht="38.25" hidden="1">
      <c r="A47" s="16" t="s">
        <v>1434</v>
      </c>
      <c r="B47" s="16" t="s">
        <v>1435</v>
      </c>
      <c r="C47" s="19" t="s">
        <v>327</v>
      </c>
      <c r="D47" s="7" t="s">
        <v>851</v>
      </c>
      <c r="E47" s="17" t="s">
        <v>2028</v>
      </c>
      <c r="F47" s="17"/>
      <c r="G47" s="25" t="s">
        <v>35</v>
      </c>
      <c r="H47" s="32" t="s">
        <v>1507</v>
      </c>
      <c r="I47" s="1" t="s">
        <v>2572</v>
      </c>
      <c r="J47" s="1" t="s">
        <v>2083</v>
      </c>
      <c r="K47" s="32" t="s">
        <v>2469</v>
      </c>
      <c r="L47" s="32" t="s">
        <v>2472</v>
      </c>
      <c r="M47" s="6" t="s">
        <v>2471</v>
      </c>
      <c r="N47" s="6"/>
      <c r="O47" s="6"/>
      <c r="P47" s="6"/>
      <c r="Q47" s="6"/>
      <c r="R47" s="6"/>
      <c r="S47" s="6"/>
      <c r="T47" s="41">
        <f t="shared" si="6"/>
        <v>111.6</v>
      </c>
      <c r="U47" s="82">
        <f t="shared" si="7"/>
        <v>94.9</v>
      </c>
      <c r="V47" s="76" t="s">
        <v>2053</v>
      </c>
      <c r="W47" s="120">
        <f t="shared" si="8"/>
        <v>128.30000000000001</v>
      </c>
      <c r="X47" s="78">
        <v>43101</v>
      </c>
      <c r="Y47" s="78">
        <v>401768</v>
      </c>
      <c r="Z47" s="128"/>
      <c r="AC47" s="42">
        <v>32</v>
      </c>
      <c r="AE47" s="17"/>
    </row>
    <row r="48" spans="1:31" ht="38.25" hidden="1">
      <c r="A48" s="16" t="s">
        <v>1434</v>
      </c>
      <c r="B48" s="16" t="s">
        <v>1435</v>
      </c>
      <c r="C48" s="19" t="s">
        <v>327</v>
      </c>
      <c r="D48" s="7" t="s">
        <v>852</v>
      </c>
      <c r="E48" s="17"/>
      <c r="F48" s="17"/>
      <c r="G48" s="25" t="s">
        <v>2057</v>
      </c>
      <c r="H48" s="32" t="s">
        <v>1508</v>
      </c>
      <c r="I48" s="1" t="s">
        <v>2510</v>
      </c>
      <c r="J48" s="1" t="s">
        <v>2487</v>
      </c>
      <c r="K48" s="124" t="s">
        <v>2469</v>
      </c>
      <c r="L48" s="124" t="s">
        <v>2472</v>
      </c>
      <c r="M48" s="6" t="s">
        <v>2471</v>
      </c>
      <c r="N48" s="6">
        <v>3</v>
      </c>
      <c r="O48" s="5" t="s">
        <v>2453</v>
      </c>
      <c r="P48" s="5" t="s">
        <v>2483</v>
      </c>
      <c r="Q48" s="5" t="s">
        <v>2497</v>
      </c>
      <c r="R48" s="5"/>
      <c r="S48" s="5"/>
      <c r="T48" s="41">
        <f t="shared" si="6"/>
        <v>83.7</v>
      </c>
      <c r="U48" s="82">
        <f t="shared" si="7"/>
        <v>71.099999999999994</v>
      </c>
      <c r="V48" s="76" t="s">
        <v>2053</v>
      </c>
      <c r="W48" s="120">
        <f t="shared" si="8"/>
        <v>96.3</v>
      </c>
      <c r="X48" s="78">
        <v>43101</v>
      </c>
      <c r="Y48" s="78">
        <v>401768</v>
      </c>
      <c r="Z48" s="128"/>
      <c r="AC48" s="42">
        <v>24</v>
      </c>
      <c r="AE48" s="17"/>
    </row>
    <row r="49" spans="1:31" ht="76.5" hidden="1">
      <c r="A49" s="16" t="s">
        <v>1434</v>
      </c>
      <c r="B49" s="16" t="s">
        <v>1435</v>
      </c>
      <c r="C49" s="19" t="s">
        <v>327</v>
      </c>
      <c r="D49" s="7" t="s">
        <v>2058</v>
      </c>
      <c r="E49" s="17"/>
      <c r="F49" s="17"/>
      <c r="G49" s="25" t="s">
        <v>2059</v>
      </c>
      <c r="H49" s="25" t="s">
        <v>2574</v>
      </c>
      <c r="I49" s="1" t="s">
        <v>2522</v>
      </c>
      <c r="J49" s="74" t="s">
        <v>2597</v>
      </c>
      <c r="K49" s="123" t="s">
        <v>2469</v>
      </c>
      <c r="L49" s="124" t="s">
        <v>2472</v>
      </c>
      <c r="M49" s="6" t="s">
        <v>2471</v>
      </c>
      <c r="N49" s="6">
        <v>3</v>
      </c>
      <c r="O49" s="5" t="s">
        <v>2453</v>
      </c>
      <c r="P49" s="5" t="s">
        <v>2483</v>
      </c>
      <c r="Q49" s="5" t="s">
        <v>2497</v>
      </c>
      <c r="R49" s="5"/>
      <c r="S49" s="5"/>
      <c r="T49" s="41">
        <f t="shared" si="6"/>
        <v>36.6</v>
      </c>
      <c r="U49" s="82">
        <f t="shared" si="7"/>
        <v>31.1</v>
      </c>
      <c r="V49" s="76" t="s">
        <v>2053</v>
      </c>
      <c r="W49" s="120">
        <f t="shared" si="8"/>
        <v>42.1</v>
      </c>
      <c r="X49" s="78">
        <v>43101</v>
      </c>
      <c r="Y49" s="78">
        <v>401768</v>
      </c>
      <c r="Z49" s="128"/>
      <c r="AC49" s="45">
        <v>10.5</v>
      </c>
      <c r="AE49" s="17"/>
    </row>
    <row r="50" spans="1:31" ht="63.75" hidden="1">
      <c r="A50" s="100" t="s">
        <v>1434</v>
      </c>
      <c r="B50" s="100" t="s">
        <v>1435</v>
      </c>
      <c r="C50" s="104" t="s">
        <v>327</v>
      </c>
      <c r="D50" s="101" t="s">
        <v>853</v>
      </c>
      <c r="E50" s="17" t="s">
        <v>2028</v>
      </c>
      <c r="F50" s="17"/>
      <c r="G50" s="102" t="s">
        <v>2506</v>
      </c>
      <c r="H50" s="103" t="s">
        <v>2488</v>
      </c>
      <c r="I50" s="98" t="s">
        <v>2523</v>
      </c>
      <c r="J50" s="113" t="s">
        <v>2644</v>
      </c>
      <c r="K50" s="122" t="s">
        <v>2459</v>
      </c>
      <c r="L50" s="122" t="s">
        <v>2477</v>
      </c>
      <c r="M50" s="6" t="s">
        <v>2471</v>
      </c>
      <c r="N50" s="6">
        <v>3</v>
      </c>
      <c r="O50" s="5" t="s">
        <v>2453</v>
      </c>
      <c r="P50" s="5" t="s">
        <v>2483</v>
      </c>
      <c r="Q50" s="5" t="s">
        <v>2497</v>
      </c>
      <c r="R50" s="5"/>
      <c r="S50" s="5"/>
      <c r="T50" s="41">
        <f t="shared" si="6"/>
        <v>38.4</v>
      </c>
      <c r="U50" s="82">
        <f t="shared" si="7"/>
        <v>32.6</v>
      </c>
      <c r="V50" s="76" t="s">
        <v>2053</v>
      </c>
      <c r="W50" s="120">
        <f t="shared" si="8"/>
        <v>44.2</v>
      </c>
      <c r="X50" s="78">
        <v>43101</v>
      </c>
      <c r="Y50" s="78">
        <v>401768</v>
      </c>
      <c r="Z50" s="128"/>
      <c r="AC50" s="45">
        <v>11</v>
      </c>
      <c r="AE50" s="17"/>
    </row>
    <row r="51" spans="1:31" ht="63.75" hidden="1">
      <c r="A51" s="16" t="s">
        <v>1434</v>
      </c>
      <c r="B51" s="16" t="s">
        <v>1435</v>
      </c>
      <c r="C51" s="19" t="s">
        <v>327</v>
      </c>
      <c r="D51" s="7" t="s">
        <v>854</v>
      </c>
      <c r="E51" s="17" t="s">
        <v>2028</v>
      </c>
      <c r="F51" s="17"/>
      <c r="G51" s="1" t="s">
        <v>764</v>
      </c>
      <c r="H51" s="1" t="s">
        <v>2084</v>
      </c>
      <c r="I51" s="25" t="s">
        <v>2564</v>
      </c>
      <c r="J51" s="32" t="s">
        <v>2719</v>
      </c>
      <c r="K51" s="1" t="s">
        <v>2457</v>
      </c>
      <c r="L51" s="1" t="s">
        <v>2473</v>
      </c>
      <c r="M51" s="6" t="s">
        <v>2471</v>
      </c>
      <c r="N51" s="6"/>
      <c r="O51" s="6"/>
      <c r="P51" s="6"/>
      <c r="Q51" s="6"/>
      <c r="R51" s="6"/>
      <c r="S51" s="6"/>
      <c r="T51" s="41">
        <f t="shared" si="6"/>
        <v>76.7</v>
      </c>
      <c r="U51" s="82">
        <f t="shared" si="7"/>
        <v>65.2</v>
      </c>
      <c r="V51" s="76" t="s">
        <v>2053</v>
      </c>
      <c r="W51" s="120">
        <f t="shared" si="8"/>
        <v>88.2</v>
      </c>
      <c r="X51" s="78">
        <v>43101</v>
      </c>
      <c r="Y51" s="78">
        <v>401768</v>
      </c>
      <c r="Z51" s="128"/>
      <c r="AC51" s="45">
        <v>22</v>
      </c>
      <c r="AE51" s="17"/>
    </row>
    <row r="52" spans="1:31" ht="114.75" hidden="1">
      <c r="A52" s="16" t="s">
        <v>1434</v>
      </c>
      <c r="B52" s="16" t="s">
        <v>1435</v>
      </c>
      <c r="C52" s="19" t="s">
        <v>327</v>
      </c>
      <c r="D52" s="7" t="s">
        <v>855</v>
      </c>
      <c r="E52" s="17" t="s">
        <v>2028</v>
      </c>
      <c r="F52" s="17"/>
      <c r="G52" s="1" t="s">
        <v>1444</v>
      </c>
      <c r="H52" s="1" t="s">
        <v>2085</v>
      </c>
      <c r="I52" s="1" t="s">
        <v>1374</v>
      </c>
      <c r="J52" s="1" t="s">
        <v>2086</v>
      </c>
      <c r="K52" s="122" t="s">
        <v>2476</v>
      </c>
      <c r="L52" s="122" t="s">
        <v>2475</v>
      </c>
      <c r="M52" s="6" t="s">
        <v>2471</v>
      </c>
      <c r="N52" s="65">
        <v>15</v>
      </c>
      <c r="O52" s="65" t="s">
        <v>2438</v>
      </c>
      <c r="P52" s="72" t="s">
        <v>2481</v>
      </c>
      <c r="Q52" s="65" t="s">
        <v>2438</v>
      </c>
      <c r="R52" s="65"/>
      <c r="S52" s="65"/>
      <c r="T52" s="41">
        <f t="shared" si="6"/>
        <v>83.7</v>
      </c>
      <c r="U52" s="82">
        <f t="shared" si="7"/>
        <v>71.099999999999994</v>
      </c>
      <c r="V52" s="76" t="s">
        <v>2053</v>
      </c>
      <c r="W52" s="120">
        <f t="shared" si="8"/>
        <v>96.3</v>
      </c>
      <c r="X52" s="78">
        <v>43101</v>
      </c>
      <c r="Y52" s="78">
        <v>401768</v>
      </c>
      <c r="Z52" s="128"/>
      <c r="AC52" s="45">
        <v>24</v>
      </c>
      <c r="AE52" s="17"/>
    </row>
    <row r="53" spans="1:31" ht="38.25" hidden="1">
      <c r="A53" s="16" t="s">
        <v>1434</v>
      </c>
      <c r="B53" s="16" t="s">
        <v>1435</v>
      </c>
      <c r="C53" s="19" t="s">
        <v>327</v>
      </c>
      <c r="D53" s="7" t="s">
        <v>856</v>
      </c>
      <c r="E53" s="17"/>
      <c r="F53" s="17"/>
      <c r="G53" s="1" t="s">
        <v>1452</v>
      </c>
      <c r="H53" s="1" t="s">
        <v>1509</v>
      </c>
      <c r="I53" s="25"/>
      <c r="J53" s="32"/>
      <c r="K53" s="124" t="s">
        <v>2469</v>
      </c>
      <c r="L53" s="124" t="s">
        <v>2472</v>
      </c>
      <c r="M53" s="6" t="s">
        <v>2471</v>
      </c>
      <c r="N53" s="65">
        <v>15</v>
      </c>
      <c r="O53" s="65" t="s">
        <v>2438</v>
      </c>
      <c r="P53" s="72" t="s">
        <v>2481</v>
      </c>
      <c r="Q53" s="65" t="s">
        <v>2438</v>
      </c>
      <c r="R53" s="65"/>
      <c r="S53" s="65"/>
      <c r="T53" s="41">
        <f t="shared" si="6"/>
        <v>83.7</v>
      </c>
      <c r="U53" s="82">
        <f t="shared" si="7"/>
        <v>71.099999999999994</v>
      </c>
      <c r="V53" s="76" t="s">
        <v>2053</v>
      </c>
      <c r="W53" s="120">
        <f t="shared" si="8"/>
        <v>96.3</v>
      </c>
      <c r="X53" s="78">
        <v>43101</v>
      </c>
      <c r="Y53" s="78">
        <v>401768</v>
      </c>
      <c r="Z53" s="128"/>
      <c r="AC53" s="45">
        <v>24</v>
      </c>
      <c r="AE53" s="17"/>
    </row>
    <row r="54" spans="1:31" ht="51" hidden="1">
      <c r="A54" s="16" t="s">
        <v>1431</v>
      </c>
      <c r="B54" s="16" t="s">
        <v>1433</v>
      </c>
      <c r="C54" s="15" t="s">
        <v>328</v>
      </c>
      <c r="D54" s="7"/>
      <c r="E54" s="17"/>
      <c r="F54" s="17"/>
      <c r="G54" s="28" t="s">
        <v>711</v>
      </c>
      <c r="H54" s="28" t="s">
        <v>1510</v>
      </c>
      <c r="I54" s="1" t="s">
        <v>434</v>
      </c>
      <c r="J54" s="1" t="s">
        <v>2087</v>
      </c>
      <c r="K54" s="1"/>
      <c r="L54" s="1"/>
      <c r="M54" s="6"/>
      <c r="N54" s="6"/>
      <c r="O54" s="6"/>
      <c r="P54" s="6"/>
      <c r="Q54" s="6"/>
      <c r="R54" s="6"/>
      <c r="S54" s="6"/>
      <c r="T54" s="41"/>
      <c r="U54" s="82"/>
      <c r="V54" s="76"/>
      <c r="W54" s="120"/>
      <c r="X54" s="78">
        <v>43101</v>
      </c>
      <c r="Y54" s="78">
        <v>401768</v>
      </c>
      <c r="Z54" s="128"/>
      <c r="AC54" s="42"/>
      <c r="AE54" s="17"/>
    </row>
    <row r="55" spans="1:31" ht="25.5" hidden="1">
      <c r="A55" s="16" t="s">
        <v>1434</v>
      </c>
      <c r="B55" s="16" t="s">
        <v>1435</v>
      </c>
      <c r="C55" s="13" t="s">
        <v>328</v>
      </c>
      <c r="D55" s="7" t="s">
        <v>857</v>
      </c>
      <c r="E55" s="17"/>
      <c r="F55" s="17"/>
      <c r="G55" s="1" t="s">
        <v>1623</v>
      </c>
      <c r="H55" s="1" t="s">
        <v>1511</v>
      </c>
      <c r="I55" s="1" t="s">
        <v>435</v>
      </c>
      <c r="J55" s="1" t="s">
        <v>2088</v>
      </c>
      <c r="K55" s="32" t="s">
        <v>2469</v>
      </c>
      <c r="L55" s="32" t="s">
        <v>2472</v>
      </c>
      <c r="M55" s="6" t="s">
        <v>2471</v>
      </c>
      <c r="N55" s="23"/>
      <c r="O55" s="23"/>
      <c r="P55" s="23"/>
      <c r="Q55" s="23"/>
      <c r="R55" s="23"/>
      <c r="S55" s="23"/>
      <c r="T55" s="41">
        <f t="shared" ref="T55:T61" si="9">ROUND(AC55*$AB$3,1)</f>
        <v>19.2</v>
      </c>
      <c r="U55" s="82">
        <f t="shared" ref="U55:U61" si="10">ROUND(T55*0.85,1)</f>
        <v>16.3</v>
      </c>
      <c r="V55" s="76" t="s">
        <v>2053</v>
      </c>
      <c r="W55" s="120">
        <f t="shared" ref="W55:W61" si="11">ROUND(T55*1.15,1)</f>
        <v>22.1</v>
      </c>
      <c r="X55" s="78">
        <v>43101</v>
      </c>
      <c r="Y55" s="78">
        <v>401768</v>
      </c>
      <c r="Z55" s="128"/>
      <c r="AC55" s="42">
        <v>5.5</v>
      </c>
      <c r="AE55" s="17"/>
    </row>
    <row r="56" spans="1:31" ht="25.5" hidden="1">
      <c r="A56" s="16" t="s">
        <v>1434</v>
      </c>
      <c r="B56" s="16" t="s">
        <v>1435</v>
      </c>
      <c r="C56" s="13" t="s">
        <v>328</v>
      </c>
      <c r="D56" s="7" t="s">
        <v>858</v>
      </c>
      <c r="E56" s="17"/>
      <c r="F56" s="17"/>
      <c r="G56" s="1" t="s">
        <v>36</v>
      </c>
      <c r="H56" s="1" t="s">
        <v>1512</v>
      </c>
      <c r="I56" s="1" t="s">
        <v>1986</v>
      </c>
      <c r="J56" s="1" t="s">
        <v>1973</v>
      </c>
      <c r="K56" s="32" t="s">
        <v>2469</v>
      </c>
      <c r="L56" s="32" t="s">
        <v>2472</v>
      </c>
      <c r="M56" s="6" t="s">
        <v>2471</v>
      </c>
      <c r="N56" s="6"/>
      <c r="O56" s="6"/>
      <c r="P56" s="6"/>
      <c r="Q56" s="6"/>
      <c r="R56" s="6"/>
      <c r="S56" s="6"/>
      <c r="T56" s="41">
        <f t="shared" si="9"/>
        <v>156.9</v>
      </c>
      <c r="U56" s="82">
        <f t="shared" si="10"/>
        <v>133.4</v>
      </c>
      <c r="V56" s="76" t="s">
        <v>2053</v>
      </c>
      <c r="W56" s="120">
        <f t="shared" si="11"/>
        <v>180.4</v>
      </c>
      <c r="X56" s="78">
        <v>43101</v>
      </c>
      <c r="Y56" s="78">
        <v>401768</v>
      </c>
      <c r="Z56" s="128"/>
      <c r="AC56" s="42">
        <v>45</v>
      </c>
      <c r="AE56" s="17"/>
    </row>
    <row r="57" spans="1:31" ht="25.5" hidden="1">
      <c r="A57" s="16" t="s">
        <v>1434</v>
      </c>
      <c r="B57" s="16" t="s">
        <v>1435</v>
      </c>
      <c r="C57" s="13" t="s">
        <v>328</v>
      </c>
      <c r="D57" s="7" t="s">
        <v>859</v>
      </c>
      <c r="E57" s="17"/>
      <c r="F57" s="17"/>
      <c r="G57" s="1" t="s">
        <v>436</v>
      </c>
      <c r="H57" s="1" t="s">
        <v>1513</v>
      </c>
      <c r="I57" s="1" t="s">
        <v>667</v>
      </c>
      <c r="J57" s="1" t="s">
        <v>1514</v>
      </c>
      <c r="K57" s="32" t="s">
        <v>2469</v>
      </c>
      <c r="L57" s="32" t="s">
        <v>2472</v>
      </c>
      <c r="M57" s="6" t="s">
        <v>2471</v>
      </c>
      <c r="N57" s="6"/>
      <c r="O57" s="6"/>
      <c r="P57" s="6"/>
      <c r="Q57" s="6"/>
      <c r="R57" s="6"/>
      <c r="S57" s="6"/>
      <c r="T57" s="41">
        <f t="shared" si="9"/>
        <v>122</v>
      </c>
      <c r="U57" s="82">
        <f t="shared" si="10"/>
        <v>103.7</v>
      </c>
      <c r="V57" s="76" t="s">
        <v>2053</v>
      </c>
      <c r="W57" s="120">
        <f t="shared" si="11"/>
        <v>140.30000000000001</v>
      </c>
      <c r="X57" s="78">
        <v>43101</v>
      </c>
      <c r="Y57" s="78">
        <v>401768</v>
      </c>
      <c r="Z57" s="128"/>
      <c r="AC57" s="42">
        <v>35</v>
      </c>
      <c r="AE57" s="17"/>
    </row>
    <row r="58" spans="1:31" ht="25.5" hidden="1">
      <c r="A58" s="16" t="s">
        <v>1434</v>
      </c>
      <c r="B58" s="16" t="s">
        <v>1435</v>
      </c>
      <c r="C58" s="13" t="s">
        <v>328</v>
      </c>
      <c r="D58" s="7" t="s">
        <v>860</v>
      </c>
      <c r="E58" s="17"/>
      <c r="F58" s="17"/>
      <c r="G58" s="1" t="s">
        <v>437</v>
      </c>
      <c r="H58" s="1" t="s">
        <v>1515</v>
      </c>
      <c r="I58" s="1" t="s">
        <v>435</v>
      </c>
      <c r="J58" s="1" t="s">
        <v>2088</v>
      </c>
      <c r="K58" s="32" t="s">
        <v>2469</v>
      </c>
      <c r="L58" s="32" t="s">
        <v>2472</v>
      </c>
      <c r="M58" s="6" t="s">
        <v>2471</v>
      </c>
      <c r="N58" s="6"/>
      <c r="O58" s="6"/>
      <c r="P58" s="6"/>
      <c r="Q58" s="6"/>
      <c r="R58" s="6"/>
      <c r="S58" s="6"/>
      <c r="T58" s="41">
        <f t="shared" si="9"/>
        <v>156.9</v>
      </c>
      <c r="U58" s="82">
        <f t="shared" si="10"/>
        <v>133.4</v>
      </c>
      <c r="V58" s="76" t="s">
        <v>2053</v>
      </c>
      <c r="W58" s="120">
        <f t="shared" si="11"/>
        <v>180.4</v>
      </c>
      <c r="X58" s="78">
        <v>43101</v>
      </c>
      <c r="Y58" s="78">
        <v>401768</v>
      </c>
      <c r="Z58" s="128"/>
      <c r="AC58" s="42">
        <v>45</v>
      </c>
      <c r="AE58" s="17"/>
    </row>
    <row r="59" spans="1:31" ht="25.5" hidden="1">
      <c r="A59" s="16" t="s">
        <v>1434</v>
      </c>
      <c r="B59" s="16" t="s">
        <v>1435</v>
      </c>
      <c r="C59" s="13" t="s">
        <v>328</v>
      </c>
      <c r="D59" s="7" t="s">
        <v>861</v>
      </c>
      <c r="E59" s="17"/>
      <c r="F59" s="17"/>
      <c r="G59" s="1" t="s">
        <v>14</v>
      </c>
      <c r="H59" s="1" t="s">
        <v>1516</v>
      </c>
      <c r="I59" s="1"/>
      <c r="J59" s="1"/>
      <c r="K59" s="32" t="s">
        <v>2469</v>
      </c>
      <c r="L59" s="32" t="s">
        <v>2472</v>
      </c>
      <c r="M59" s="6" t="s">
        <v>2471</v>
      </c>
      <c r="N59" s="6"/>
      <c r="O59" s="6"/>
      <c r="P59" s="6"/>
      <c r="Q59" s="6"/>
      <c r="R59" s="6"/>
      <c r="S59" s="6"/>
      <c r="T59" s="41">
        <f t="shared" si="9"/>
        <v>55.8</v>
      </c>
      <c r="U59" s="82">
        <f t="shared" si="10"/>
        <v>47.4</v>
      </c>
      <c r="V59" s="76" t="s">
        <v>2053</v>
      </c>
      <c r="W59" s="120">
        <f t="shared" si="11"/>
        <v>64.2</v>
      </c>
      <c r="X59" s="78">
        <v>43101</v>
      </c>
      <c r="Y59" s="78">
        <v>401768</v>
      </c>
      <c r="Z59" s="128"/>
      <c r="AC59" s="42">
        <v>16</v>
      </c>
      <c r="AE59" s="17"/>
    </row>
    <row r="60" spans="1:31" ht="25.5" hidden="1">
      <c r="A60" s="16" t="s">
        <v>1434</v>
      </c>
      <c r="B60" s="16" t="s">
        <v>1435</v>
      </c>
      <c r="C60" s="13" t="s">
        <v>328</v>
      </c>
      <c r="D60" s="7" t="s">
        <v>862</v>
      </c>
      <c r="E60" s="17"/>
      <c r="F60" s="17"/>
      <c r="G60" s="1" t="s">
        <v>37</v>
      </c>
      <c r="H60" s="1" t="s">
        <v>1517</v>
      </c>
      <c r="I60" s="25"/>
      <c r="J60" s="32"/>
      <c r="K60" s="32" t="s">
        <v>2469</v>
      </c>
      <c r="L60" s="32" t="s">
        <v>2472</v>
      </c>
      <c r="M60" s="6" t="s">
        <v>2471</v>
      </c>
      <c r="N60" s="6"/>
      <c r="O60" s="6"/>
      <c r="P60" s="6"/>
      <c r="Q60" s="6"/>
      <c r="R60" s="6"/>
      <c r="S60" s="6"/>
      <c r="T60" s="41">
        <f t="shared" si="9"/>
        <v>34.9</v>
      </c>
      <c r="U60" s="82">
        <f t="shared" si="10"/>
        <v>29.7</v>
      </c>
      <c r="V60" s="76" t="s">
        <v>2053</v>
      </c>
      <c r="W60" s="120">
        <f t="shared" si="11"/>
        <v>40.1</v>
      </c>
      <c r="X60" s="78">
        <v>43101</v>
      </c>
      <c r="Y60" s="78">
        <v>401768</v>
      </c>
      <c r="Z60" s="128"/>
      <c r="AC60" s="42">
        <v>10</v>
      </c>
      <c r="AE60" s="17"/>
    </row>
    <row r="61" spans="1:31" ht="114.75" hidden="1">
      <c r="A61" s="16" t="s">
        <v>1434</v>
      </c>
      <c r="B61" s="16" t="s">
        <v>1435</v>
      </c>
      <c r="C61" s="13" t="s">
        <v>328</v>
      </c>
      <c r="D61" s="7" t="s">
        <v>863</v>
      </c>
      <c r="E61" s="17" t="s">
        <v>2028</v>
      </c>
      <c r="F61" s="17"/>
      <c r="G61" s="25" t="s">
        <v>712</v>
      </c>
      <c r="H61" s="32" t="s">
        <v>1518</v>
      </c>
      <c r="I61" s="1" t="s">
        <v>1449</v>
      </c>
      <c r="J61" s="1" t="s">
        <v>2089</v>
      </c>
      <c r="K61" s="1" t="s">
        <v>2476</v>
      </c>
      <c r="L61" s="1" t="s">
        <v>2475</v>
      </c>
      <c r="M61" s="6" t="s">
        <v>2471</v>
      </c>
      <c r="N61" s="6"/>
      <c r="O61" s="6"/>
      <c r="P61" s="6"/>
      <c r="Q61" s="6"/>
      <c r="R61" s="6"/>
      <c r="S61" s="6"/>
      <c r="T61" s="41">
        <f t="shared" si="9"/>
        <v>394</v>
      </c>
      <c r="U61" s="82">
        <f t="shared" si="10"/>
        <v>334.9</v>
      </c>
      <c r="V61" s="76" t="s">
        <v>2053</v>
      </c>
      <c r="W61" s="120">
        <f t="shared" si="11"/>
        <v>453.1</v>
      </c>
      <c r="X61" s="78">
        <v>43101</v>
      </c>
      <c r="Y61" s="78">
        <v>401768</v>
      </c>
      <c r="Z61" s="128"/>
      <c r="AC61" s="43">
        <v>113</v>
      </c>
      <c r="AE61" s="17"/>
    </row>
    <row r="62" spans="1:31" ht="30" hidden="1">
      <c r="A62" s="16" t="s">
        <v>1431</v>
      </c>
      <c r="B62" s="16" t="s">
        <v>1433</v>
      </c>
      <c r="C62" s="15" t="s">
        <v>329</v>
      </c>
      <c r="D62" s="7"/>
      <c r="E62" s="22"/>
      <c r="F62" s="22"/>
      <c r="G62" s="28" t="s">
        <v>713</v>
      </c>
      <c r="H62" s="28" t="s">
        <v>1519</v>
      </c>
      <c r="I62" s="3"/>
      <c r="J62" s="3"/>
      <c r="K62" s="3"/>
      <c r="L62" s="3"/>
      <c r="M62" s="6"/>
      <c r="N62" s="6"/>
      <c r="O62" s="6"/>
      <c r="P62" s="6"/>
      <c r="Q62" s="6"/>
      <c r="R62" s="6"/>
      <c r="S62" s="6"/>
      <c r="T62" s="41"/>
      <c r="U62" s="82"/>
      <c r="V62" s="76"/>
      <c r="W62" s="120"/>
      <c r="X62" s="78">
        <v>43101</v>
      </c>
      <c r="Y62" s="78">
        <v>401768</v>
      </c>
      <c r="Z62" s="128"/>
      <c r="AC62" s="42"/>
      <c r="AE62" s="22"/>
    </row>
    <row r="63" spans="1:31" ht="102" hidden="1">
      <c r="A63" s="16" t="s">
        <v>1434</v>
      </c>
      <c r="B63" s="16" t="s">
        <v>1435</v>
      </c>
      <c r="C63" s="13" t="s">
        <v>329</v>
      </c>
      <c r="D63" s="7" t="s">
        <v>864</v>
      </c>
      <c r="E63" s="17" t="s">
        <v>2028</v>
      </c>
      <c r="F63" s="17"/>
      <c r="G63" s="1" t="s">
        <v>1453</v>
      </c>
      <c r="H63" s="1" t="s">
        <v>1520</v>
      </c>
      <c r="I63" s="3" t="s">
        <v>2565</v>
      </c>
      <c r="J63" s="3" t="s">
        <v>2720</v>
      </c>
      <c r="K63" s="122" t="s">
        <v>2457</v>
      </c>
      <c r="L63" s="122" t="s">
        <v>2473</v>
      </c>
      <c r="M63" s="6" t="s">
        <v>2471</v>
      </c>
      <c r="N63" s="65">
        <v>5</v>
      </c>
      <c r="O63" s="65" t="s">
        <v>2438</v>
      </c>
      <c r="P63" s="72" t="s">
        <v>2481</v>
      </c>
      <c r="Q63" s="65" t="s">
        <v>2438</v>
      </c>
      <c r="R63" s="65"/>
      <c r="S63" s="65"/>
      <c r="T63" s="41">
        <f>ROUND(AC63*$AB$3,1)</f>
        <v>36.6</v>
      </c>
      <c r="U63" s="82">
        <f>ROUND(T63*0.85,1)</f>
        <v>31.1</v>
      </c>
      <c r="V63" s="76" t="s">
        <v>2053</v>
      </c>
      <c r="W63" s="120">
        <f>ROUND(T63*1.15,1)</f>
        <v>42.1</v>
      </c>
      <c r="X63" s="78">
        <v>43101</v>
      </c>
      <c r="Y63" s="78">
        <v>401768</v>
      </c>
      <c r="Z63" s="128"/>
      <c r="AC63" s="42">
        <v>10.5</v>
      </c>
      <c r="AE63" s="17"/>
    </row>
    <row r="64" spans="1:31" ht="51" hidden="1">
      <c r="A64" s="16" t="s">
        <v>1431</v>
      </c>
      <c r="B64" s="16" t="s">
        <v>1433</v>
      </c>
      <c r="C64" s="15" t="s">
        <v>330</v>
      </c>
      <c r="D64" s="7"/>
      <c r="E64" s="17"/>
      <c r="F64" s="17"/>
      <c r="G64" s="28" t="s">
        <v>15</v>
      </c>
      <c r="H64" s="28" t="s">
        <v>1521</v>
      </c>
      <c r="I64" s="3" t="s">
        <v>2552</v>
      </c>
      <c r="J64" s="74" t="s">
        <v>2645</v>
      </c>
      <c r="K64" s="1"/>
      <c r="L64" s="1"/>
      <c r="M64" s="6"/>
      <c r="N64" s="6"/>
      <c r="O64" s="6"/>
      <c r="P64" s="6"/>
      <c r="Q64" s="6"/>
      <c r="R64" s="6"/>
      <c r="S64" s="6"/>
      <c r="T64" s="41"/>
      <c r="U64" s="82"/>
      <c r="V64" s="76"/>
      <c r="W64" s="120"/>
      <c r="X64" s="78">
        <v>43101</v>
      </c>
      <c r="Y64" s="78">
        <v>401768</v>
      </c>
      <c r="Z64" s="128"/>
      <c r="AC64" s="42"/>
      <c r="AE64" s="17"/>
    </row>
    <row r="65" spans="1:31" ht="178.5" hidden="1">
      <c r="A65" s="16" t="s">
        <v>1434</v>
      </c>
      <c r="B65" s="16" t="s">
        <v>1435</v>
      </c>
      <c r="C65" s="13" t="s">
        <v>330</v>
      </c>
      <c r="D65" s="7" t="s">
        <v>865</v>
      </c>
      <c r="E65" s="17"/>
      <c r="F65" s="17"/>
      <c r="G65" s="25" t="s">
        <v>16</v>
      </c>
      <c r="H65" s="32" t="s">
        <v>1522</v>
      </c>
      <c r="I65" s="1" t="s">
        <v>1450</v>
      </c>
      <c r="J65" s="1" t="s">
        <v>2090</v>
      </c>
      <c r="K65" s="32" t="s">
        <v>2469</v>
      </c>
      <c r="L65" s="32" t="s">
        <v>2472</v>
      </c>
      <c r="M65" s="6" t="s">
        <v>2471</v>
      </c>
      <c r="N65" s="6"/>
      <c r="O65" s="6"/>
      <c r="P65" s="6"/>
      <c r="Q65" s="6"/>
      <c r="R65" s="6"/>
      <c r="S65" s="6"/>
      <c r="T65" s="41">
        <f>ROUND(AC65*$AB$3,1)</f>
        <v>38.4</v>
      </c>
      <c r="U65" s="82">
        <f>ROUND(T65*0.85,1)</f>
        <v>32.6</v>
      </c>
      <c r="V65" s="76" t="s">
        <v>2053</v>
      </c>
      <c r="W65" s="120">
        <f>ROUND(T65*1.15,1)</f>
        <v>44.2</v>
      </c>
      <c r="X65" s="78">
        <v>43101</v>
      </c>
      <c r="Y65" s="78">
        <v>401768</v>
      </c>
      <c r="Z65" s="128"/>
      <c r="AC65" s="42">
        <v>11</v>
      </c>
      <c r="AE65" s="17"/>
    </row>
    <row r="66" spans="1:31" ht="25.5" hidden="1">
      <c r="A66" s="16" t="s">
        <v>1434</v>
      </c>
      <c r="B66" s="16" t="s">
        <v>1435</v>
      </c>
      <c r="C66" s="13" t="s">
        <v>330</v>
      </c>
      <c r="D66" s="7" t="s">
        <v>866</v>
      </c>
      <c r="E66" s="17"/>
      <c r="F66" s="17"/>
      <c r="G66" s="25" t="s">
        <v>17</v>
      </c>
      <c r="H66" s="32" t="s">
        <v>2091</v>
      </c>
      <c r="I66" s="25"/>
      <c r="J66" s="32"/>
      <c r="K66" s="32" t="s">
        <v>2469</v>
      </c>
      <c r="L66" s="32" t="s">
        <v>2472</v>
      </c>
      <c r="M66" s="6" t="s">
        <v>2471</v>
      </c>
      <c r="N66" s="65"/>
      <c r="O66" s="65"/>
      <c r="P66" s="65"/>
      <c r="Q66" s="65"/>
      <c r="R66" s="65"/>
      <c r="S66" s="65"/>
      <c r="T66" s="41">
        <f>ROUND(AC66*$AB$3,1)</f>
        <v>76.7</v>
      </c>
      <c r="U66" s="82">
        <f>ROUND(T66*0.85,1)</f>
        <v>65.2</v>
      </c>
      <c r="V66" s="76" t="s">
        <v>2053</v>
      </c>
      <c r="W66" s="120">
        <f>ROUND(T66*1.15,1)</f>
        <v>88.2</v>
      </c>
      <c r="X66" s="78">
        <v>43101</v>
      </c>
      <c r="Y66" s="78">
        <v>401768</v>
      </c>
      <c r="Z66" s="128"/>
      <c r="AC66" s="42">
        <v>22</v>
      </c>
      <c r="AE66" s="17"/>
    </row>
    <row r="67" spans="1:31" ht="114.75" hidden="1">
      <c r="A67" s="16" t="s">
        <v>1434</v>
      </c>
      <c r="B67" s="16" t="s">
        <v>1435</v>
      </c>
      <c r="C67" s="13" t="s">
        <v>330</v>
      </c>
      <c r="D67" s="7" t="s">
        <v>867</v>
      </c>
      <c r="E67" s="17" t="s">
        <v>2028</v>
      </c>
      <c r="F67" s="17"/>
      <c r="G67" s="25" t="s">
        <v>1454</v>
      </c>
      <c r="H67" s="32" t="s">
        <v>2092</v>
      </c>
      <c r="I67" s="1" t="s">
        <v>2511</v>
      </c>
      <c r="J67" s="110" t="s">
        <v>2575</v>
      </c>
      <c r="K67" s="125" t="s">
        <v>2457</v>
      </c>
      <c r="L67" s="122" t="s">
        <v>2473</v>
      </c>
      <c r="M67" s="6" t="s">
        <v>2471</v>
      </c>
      <c r="N67" s="65">
        <v>15</v>
      </c>
      <c r="O67" s="65" t="s">
        <v>2438</v>
      </c>
      <c r="P67" s="72" t="s">
        <v>2481</v>
      </c>
      <c r="Q67" s="65" t="s">
        <v>2438</v>
      </c>
      <c r="R67" s="65"/>
      <c r="S67" s="65"/>
      <c r="T67" s="41">
        <f>ROUND(AC67*$AB$3,1)</f>
        <v>83.7</v>
      </c>
      <c r="U67" s="82">
        <f>ROUND(T67*0.85,1)</f>
        <v>71.099999999999994</v>
      </c>
      <c r="V67" s="76" t="s">
        <v>2053</v>
      </c>
      <c r="W67" s="120">
        <f>ROUND(T67*1.15,1)</f>
        <v>96.3</v>
      </c>
      <c r="X67" s="78">
        <v>43101</v>
      </c>
      <c r="Y67" s="78">
        <v>401768</v>
      </c>
      <c r="Z67" s="128"/>
      <c r="AC67" s="42">
        <v>24</v>
      </c>
      <c r="AE67" s="17"/>
    </row>
    <row r="68" spans="1:31" ht="30" hidden="1">
      <c r="A68" s="100" t="s">
        <v>1431</v>
      </c>
      <c r="B68" s="100" t="s">
        <v>1433</v>
      </c>
      <c r="C68" s="95" t="s">
        <v>663</v>
      </c>
      <c r="D68" s="101"/>
      <c r="E68" s="17"/>
      <c r="F68" s="17"/>
      <c r="G68" s="97" t="s">
        <v>18</v>
      </c>
      <c r="H68" s="97" t="s">
        <v>2093</v>
      </c>
      <c r="I68" s="98"/>
      <c r="J68" s="99"/>
      <c r="K68" s="32"/>
      <c r="L68" s="32"/>
      <c r="M68" s="6"/>
      <c r="N68" s="6"/>
      <c r="O68" s="6"/>
      <c r="P68" s="6"/>
      <c r="Q68" s="6"/>
      <c r="R68" s="6"/>
      <c r="S68" s="6"/>
      <c r="T68" s="41"/>
      <c r="U68" s="82"/>
      <c r="V68" s="76"/>
      <c r="W68" s="120"/>
      <c r="X68" s="78">
        <v>43101</v>
      </c>
      <c r="Y68" s="78">
        <v>401768</v>
      </c>
      <c r="Z68" s="128"/>
      <c r="AC68" s="42"/>
      <c r="AE68" s="17"/>
    </row>
    <row r="69" spans="1:31" ht="51" hidden="1">
      <c r="A69" s="16" t="s">
        <v>1434</v>
      </c>
      <c r="B69" s="16" t="s">
        <v>1435</v>
      </c>
      <c r="C69" s="13" t="s">
        <v>663</v>
      </c>
      <c r="D69" s="7" t="s">
        <v>868</v>
      </c>
      <c r="E69" s="17"/>
      <c r="F69" s="17"/>
      <c r="G69" s="25" t="s">
        <v>39</v>
      </c>
      <c r="H69" s="32" t="s">
        <v>1523</v>
      </c>
      <c r="I69" s="25" t="s">
        <v>2027</v>
      </c>
      <c r="J69" s="32" t="s">
        <v>2094</v>
      </c>
      <c r="K69" s="124" t="s">
        <v>2469</v>
      </c>
      <c r="L69" s="124" t="s">
        <v>2472</v>
      </c>
      <c r="M69" s="6" t="s">
        <v>2471</v>
      </c>
      <c r="N69" s="65">
        <v>3</v>
      </c>
      <c r="O69" s="65" t="s">
        <v>2439</v>
      </c>
      <c r="P69" s="5" t="s">
        <v>2478</v>
      </c>
      <c r="Q69" s="73" t="s">
        <v>2485</v>
      </c>
      <c r="R69" s="73"/>
      <c r="S69" s="73"/>
      <c r="T69" s="41">
        <f t="shared" ref="T69:T77" si="12">ROUND(AC69*$AB$3,1)</f>
        <v>38.4</v>
      </c>
      <c r="U69" s="82">
        <f t="shared" ref="U69:U77" si="13">ROUND(T69*0.85,1)</f>
        <v>32.6</v>
      </c>
      <c r="V69" s="76" t="s">
        <v>2053</v>
      </c>
      <c r="W69" s="120">
        <f t="shared" ref="W69:W77" si="14">ROUND(T69*1.15,1)</f>
        <v>44.2</v>
      </c>
      <c r="X69" s="78">
        <v>43101</v>
      </c>
      <c r="Y69" s="78">
        <v>401768</v>
      </c>
      <c r="Z69" s="128"/>
      <c r="AC69" s="42">
        <v>11</v>
      </c>
      <c r="AE69" s="17"/>
    </row>
    <row r="70" spans="1:31" ht="38.25" hidden="1">
      <c r="A70" s="16" t="s">
        <v>1434</v>
      </c>
      <c r="B70" s="16" t="s">
        <v>1435</v>
      </c>
      <c r="C70" s="13" t="s">
        <v>663</v>
      </c>
      <c r="D70" s="7" t="s">
        <v>869</v>
      </c>
      <c r="E70" s="17"/>
      <c r="F70" s="17"/>
      <c r="G70" s="1" t="s">
        <v>20</v>
      </c>
      <c r="H70" s="1" t="s">
        <v>2095</v>
      </c>
      <c r="I70" s="25" t="s">
        <v>52</v>
      </c>
      <c r="J70" s="32" t="s">
        <v>2096</v>
      </c>
      <c r="K70" s="32" t="s">
        <v>2469</v>
      </c>
      <c r="L70" s="32" t="s">
        <v>2472</v>
      </c>
      <c r="M70" s="6" t="s">
        <v>2471</v>
      </c>
      <c r="N70" s="65"/>
      <c r="O70" s="65"/>
      <c r="P70" s="65"/>
      <c r="Q70" s="65"/>
      <c r="R70" s="65"/>
      <c r="S70" s="65"/>
      <c r="T70" s="41">
        <f t="shared" si="12"/>
        <v>101.1</v>
      </c>
      <c r="U70" s="82">
        <f t="shared" si="13"/>
        <v>85.9</v>
      </c>
      <c r="V70" s="76" t="s">
        <v>2053</v>
      </c>
      <c r="W70" s="120">
        <f t="shared" si="14"/>
        <v>116.3</v>
      </c>
      <c r="X70" s="78">
        <v>43101</v>
      </c>
      <c r="Y70" s="78">
        <v>401768</v>
      </c>
      <c r="Z70" s="128"/>
      <c r="AC70" s="42">
        <v>29</v>
      </c>
      <c r="AE70" s="17"/>
    </row>
    <row r="71" spans="1:31" ht="63.75" hidden="1">
      <c r="A71" s="16" t="s">
        <v>1434</v>
      </c>
      <c r="B71" s="16" t="s">
        <v>1435</v>
      </c>
      <c r="C71" s="13" t="s">
        <v>663</v>
      </c>
      <c r="D71" s="7" t="s">
        <v>870</v>
      </c>
      <c r="E71" s="17"/>
      <c r="F71" s="17"/>
      <c r="G71" s="1" t="s">
        <v>40</v>
      </c>
      <c r="H71" s="1" t="s">
        <v>2097</v>
      </c>
      <c r="I71" s="25" t="s">
        <v>19</v>
      </c>
      <c r="J71" s="32" t="s">
        <v>1524</v>
      </c>
      <c r="K71" s="32" t="s">
        <v>2469</v>
      </c>
      <c r="L71" s="32" t="s">
        <v>2472</v>
      </c>
      <c r="M71" s="6" t="s">
        <v>2471</v>
      </c>
      <c r="N71" s="65"/>
      <c r="O71" s="65"/>
      <c r="P71" s="65"/>
      <c r="Q71" s="65"/>
      <c r="R71" s="65"/>
      <c r="S71" s="65"/>
      <c r="T71" s="41">
        <f t="shared" si="12"/>
        <v>216.2</v>
      </c>
      <c r="U71" s="82">
        <f t="shared" si="13"/>
        <v>183.8</v>
      </c>
      <c r="V71" s="76" t="s">
        <v>2053</v>
      </c>
      <c r="W71" s="120">
        <f t="shared" si="14"/>
        <v>248.6</v>
      </c>
      <c r="X71" s="78">
        <v>43101</v>
      </c>
      <c r="Y71" s="78">
        <v>401768</v>
      </c>
      <c r="Z71" s="128"/>
      <c r="AC71" s="42">
        <v>62</v>
      </c>
      <c r="AE71" s="17"/>
    </row>
    <row r="72" spans="1:31" ht="51" hidden="1">
      <c r="A72" s="16" t="s">
        <v>1434</v>
      </c>
      <c r="B72" s="16" t="s">
        <v>1435</v>
      </c>
      <c r="C72" s="13" t="s">
        <v>663</v>
      </c>
      <c r="D72" s="7" t="s">
        <v>871</v>
      </c>
      <c r="E72" s="17"/>
      <c r="F72" s="17"/>
      <c r="G72" s="1" t="s">
        <v>41</v>
      </c>
      <c r="H72" s="1" t="s">
        <v>1525</v>
      </c>
      <c r="I72" s="25" t="s">
        <v>1624</v>
      </c>
      <c r="J72" s="32" t="s">
        <v>2098</v>
      </c>
      <c r="K72" s="124" t="s">
        <v>2469</v>
      </c>
      <c r="L72" s="124" t="s">
        <v>2472</v>
      </c>
      <c r="M72" s="6" t="s">
        <v>2471</v>
      </c>
      <c r="N72" s="65">
        <v>3</v>
      </c>
      <c r="O72" s="65" t="s">
        <v>2439</v>
      </c>
      <c r="P72" s="5" t="s">
        <v>2478</v>
      </c>
      <c r="Q72" s="73" t="s">
        <v>2485</v>
      </c>
      <c r="R72" s="73"/>
      <c r="S72" s="73"/>
      <c r="T72" s="41">
        <f t="shared" si="12"/>
        <v>15.7</v>
      </c>
      <c r="U72" s="82">
        <f t="shared" si="13"/>
        <v>13.3</v>
      </c>
      <c r="V72" s="76" t="s">
        <v>2053</v>
      </c>
      <c r="W72" s="120">
        <f t="shared" si="14"/>
        <v>18.100000000000001</v>
      </c>
      <c r="X72" s="78">
        <v>43101</v>
      </c>
      <c r="Y72" s="78">
        <v>401768</v>
      </c>
      <c r="Z72" s="128"/>
      <c r="AC72" s="42">
        <v>4.5</v>
      </c>
      <c r="AE72" s="17"/>
    </row>
    <row r="73" spans="1:31" ht="25.5" hidden="1">
      <c r="A73" s="16" t="s">
        <v>1434</v>
      </c>
      <c r="B73" s="16" t="s">
        <v>1435</v>
      </c>
      <c r="C73" s="13" t="s">
        <v>663</v>
      </c>
      <c r="D73" s="7" t="s">
        <v>872</v>
      </c>
      <c r="E73" s="17"/>
      <c r="F73" s="17"/>
      <c r="G73" s="1" t="s">
        <v>21</v>
      </c>
      <c r="H73" s="1" t="s">
        <v>21</v>
      </c>
      <c r="I73" s="25" t="s">
        <v>19</v>
      </c>
      <c r="J73" s="32" t="s">
        <v>1526</v>
      </c>
      <c r="K73" s="32" t="s">
        <v>2469</v>
      </c>
      <c r="L73" s="32" t="s">
        <v>2472</v>
      </c>
      <c r="M73" s="6" t="s">
        <v>2471</v>
      </c>
      <c r="N73" s="6"/>
      <c r="O73" s="6"/>
      <c r="P73" s="6"/>
      <c r="Q73" s="6"/>
      <c r="R73" s="6"/>
      <c r="S73" s="6"/>
      <c r="T73" s="41">
        <f t="shared" si="12"/>
        <v>59.3</v>
      </c>
      <c r="U73" s="82">
        <f t="shared" si="13"/>
        <v>50.4</v>
      </c>
      <c r="V73" s="76" t="s">
        <v>2053</v>
      </c>
      <c r="W73" s="120">
        <f t="shared" si="14"/>
        <v>68.2</v>
      </c>
      <c r="X73" s="78">
        <v>43101</v>
      </c>
      <c r="Y73" s="78">
        <v>401768</v>
      </c>
      <c r="Z73" s="128"/>
      <c r="AC73" s="42">
        <v>17</v>
      </c>
      <c r="AE73" s="17"/>
    </row>
    <row r="74" spans="1:31" ht="25.5" hidden="1">
      <c r="A74" s="16" t="s">
        <v>1434</v>
      </c>
      <c r="B74" s="16" t="s">
        <v>1435</v>
      </c>
      <c r="C74" s="13" t="s">
        <v>663</v>
      </c>
      <c r="D74" s="7" t="s">
        <v>873</v>
      </c>
      <c r="E74" s="17"/>
      <c r="F74" s="17"/>
      <c r="G74" s="1" t="s">
        <v>438</v>
      </c>
      <c r="H74" s="1" t="s">
        <v>1527</v>
      </c>
      <c r="I74" s="25" t="s">
        <v>19</v>
      </c>
      <c r="J74" s="32" t="s">
        <v>1526</v>
      </c>
      <c r="K74" s="32" t="s">
        <v>2469</v>
      </c>
      <c r="L74" s="32" t="s">
        <v>2472</v>
      </c>
      <c r="M74" s="6" t="s">
        <v>2471</v>
      </c>
      <c r="N74" s="6"/>
      <c r="O74" s="6"/>
      <c r="P74" s="6"/>
      <c r="Q74" s="6"/>
      <c r="R74" s="6"/>
      <c r="S74" s="6"/>
      <c r="T74" s="41">
        <f t="shared" si="12"/>
        <v>59.3</v>
      </c>
      <c r="U74" s="82">
        <f t="shared" si="13"/>
        <v>50.4</v>
      </c>
      <c r="V74" s="76" t="s">
        <v>2053</v>
      </c>
      <c r="W74" s="120">
        <f t="shared" si="14"/>
        <v>68.2</v>
      </c>
      <c r="X74" s="78">
        <v>43101</v>
      </c>
      <c r="Y74" s="78">
        <v>401768</v>
      </c>
      <c r="Z74" s="128"/>
      <c r="AC74" s="42">
        <v>17</v>
      </c>
      <c r="AE74" s="17"/>
    </row>
    <row r="75" spans="1:31" ht="25.5" hidden="1">
      <c r="A75" s="16" t="s">
        <v>1434</v>
      </c>
      <c r="B75" s="16" t="s">
        <v>1435</v>
      </c>
      <c r="C75" s="13" t="s">
        <v>663</v>
      </c>
      <c r="D75" s="7" t="s">
        <v>874</v>
      </c>
      <c r="E75" s="17"/>
      <c r="F75" s="17"/>
      <c r="G75" s="1" t="s">
        <v>439</v>
      </c>
      <c r="H75" s="1" t="s">
        <v>1528</v>
      </c>
      <c r="I75" s="25" t="s">
        <v>19</v>
      </c>
      <c r="J75" s="32" t="s">
        <v>1526</v>
      </c>
      <c r="K75" s="32" t="s">
        <v>2469</v>
      </c>
      <c r="L75" s="32" t="s">
        <v>2472</v>
      </c>
      <c r="M75" s="6" t="s">
        <v>2471</v>
      </c>
      <c r="N75" s="6"/>
      <c r="O75" s="6"/>
      <c r="P75" s="6"/>
      <c r="Q75" s="6"/>
      <c r="R75" s="6"/>
      <c r="S75" s="6"/>
      <c r="T75" s="41">
        <f t="shared" si="12"/>
        <v>76.7</v>
      </c>
      <c r="U75" s="82">
        <f t="shared" si="13"/>
        <v>65.2</v>
      </c>
      <c r="V75" s="76" t="s">
        <v>2053</v>
      </c>
      <c r="W75" s="120">
        <f t="shared" si="14"/>
        <v>88.2</v>
      </c>
      <c r="X75" s="78">
        <v>43101</v>
      </c>
      <c r="Y75" s="78">
        <v>401768</v>
      </c>
      <c r="Z75" s="128"/>
      <c r="AC75" s="42">
        <v>22</v>
      </c>
      <c r="AE75" s="17"/>
    </row>
    <row r="76" spans="1:31" ht="102" hidden="1">
      <c r="A76" s="16" t="s">
        <v>1434</v>
      </c>
      <c r="B76" s="16" t="s">
        <v>1435</v>
      </c>
      <c r="C76" s="13" t="s">
        <v>663</v>
      </c>
      <c r="D76" s="7" t="s">
        <v>875</v>
      </c>
      <c r="E76" s="17" t="s">
        <v>2028</v>
      </c>
      <c r="F76" s="17"/>
      <c r="G76" s="1" t="s">
        <v>1455</v>
      </c>
      <c r="H76" s="1" t="s">
        <v>2099</v>
      </c>
      <c r="I76" s="1" t="s">
        <v>1376</v>
      </c>
      <c r="J76" s="32" t="s">
        <v>2100</v>
      </c>
      <c r="K76" s="122" t="s">
        <v>2476</v>
      </c>
      <c r="L76" s="122" t="s">
        <v>2475</v>
      </c>
      <c r="M76" s="6" t="s">
        <v>2471</v>
      </c>
      <c r="N76" s="65">
        <v>15</v>
      </c>
      <c r="O76" s="65" t="s">
        <v>2438</v>
      </c>
      <c r="P76" s="72" t="s">
        <v>2481</v>
      </c>
      <c r="Q76" s="65" t="s">
        <v>2438</v>
      </c>
      <c r="R76" s="65"/>
      <c r="S76" s="65"/>
      <c r="T76" s="41">
        <f t="shared" si="12"/>
        <v>92.4</v>
      </c>
      <c r="U76" s="82">
        <f t="shared" si="13"/>
        <v>78.5</v>
      </c>
      <c r="V76" s="76" t="s">
        <v>2053</v>
      </c>
      <c r="W76" s="120">
        <f t="shared" si="14"/>
        <v>106.3</v>
      </c>
      <c r="X76" s="78">
        <v>43101</v>
      </c>
      <c r="Y76" s="78">
        <v>401768</v>
      </c>
      <c r="Z76" s="128"/>
      <c r="AC76" s="45">
        <v>26.5</v>
      </c>
      <c r="AE76" s="17"/>
    </row>
    <row r="77" spans="1:31" ht="51" hidden="1">
      <c r="A77" s="16" t="s">
        <v>1434</v>
      </c>
      <c r="B77" s="16" t="s">
        <v>1435</v>
      </c>
      <c r="C77" s="13" t="s">
        <v>663</v>
      </c>
      <c r="D77" s="7" t="s">
        <v>876</v>
      </c>
      <c r="E77" s="17"/>
      <c r="F77" s="17"/>
      <c r="G77" s="1" t="s">
        <v>440</v>
      </c>
      <c r="H77" s="1" t="s">
        <v>1529</v>
      </c>
      <c r="I77" s="1" t="s">
        <v>2553</v>
      </c>
      <c r="J77" s="1" t="s">
        <v>2101</v>
      </c>
      <c r="K77" s="32" t="s">
        <v>2469</v>
      </c>
      <c r="L77" s="32" t="s">
        <v>2472</v>
      </c>
      <c r="M77" s="6" t="s">
        <v>2471</v>
      </c>
      <c r="N77" s="65"/>
      <c r="O77" s="65"/>
      <c r="P77" s="65"/>
      <c r="Q77" s="65"/>
      <c r="R77" s="65"/>
      <c r="S77" s="65"/>
      <c r="T77" s="41">
        <f t="shared" si="12"/>
        <v>101.1</v>
      </c>
      <c r="U77" s="82">
        <f t="shared" si="13"/>
        <v>85.9</v>
      </c>
      <c r="V77" s="76" t="s">
        <v>2053</v>
      </c>
      <c r="W77" s="120">
        <f t="shared" si="14"/>
        <v>116.3</v>
      </c>
      <c r="X77" s="78">
        <v>43101</v>
      </c>
      <c r="Y77" s="78">
        <v>401768</v>
      </c>
      <c r="Z77" s="128"/>
      <c r="AC77" s="42">
        <v>29</v>
      </c>
      <c r="AE77" s="17"/>
    </row>
    <row r="78" spans="1:31" ht="30" hidden="1">
      <c r="A78" s="16" t="s">
        <v>1431</v>
      </c>
      <c r="B78" s="16" t="s">
        <v>1433</v>
      </c>
      <c r="C78" s="15" t="s">
        <v>664</v>
      </c>
      <c r="D78" s="7"/>
      <c r="E78" s="17"/>
      <c r="F78" s="17"/>
      <c r="G78" s="28" t="s">
        <v>2576</v>
      </c>
      <c r="H78" s="28" t="s">
        <v>1530</v>
      </c>
      <c r="I78" s="25"/>
      <c r="J78" s="32"/>
      <c r="K78" s="92"/>
      <c r="L78" s="32"/>
      <c r="M78" s="6"/>
      <c r="N78" s="6"/>
      <c r="O78" s="6"/>
      <c r="P78" s="6"/>
      <c r="Q78" s="6"/>
      <c r="R78" s="6"/>
      <c r="S78" s="6"/>
      <c r="T78" s="41"/>
      <c r="U78" s="82"/>
      <c r="V78" s="76"/>
      <c r="W78" s="120"/>
      <c r="X78" s="78">
        <v>43101</v>
      </c>
      <c r="Y78" s="78">
        <v>401768</v>
      </c>
      <c r="Z78" s="128"/>
      <c r="AC78" s="42"/>
      <c r="AE78" s="17"/>
    </row>
    <row r="79" spans="1:31" ht="76.5" hidden="1">
      <c r="A79" s="100" t="s">
        <v>1434</v>
      </c>
      <c r="B79" s="100" t="s">
        <v>1435</v>
      </c>
      <c r="C79" s="104" t="s">
        <v>664</v>
      </c>
      <c r="D79" s="101" t="s">
        <v>877</v>
      </c>
      <c r="E79" s="17"/>
      <c r="F79" s="17"/>
      <c r="G79" s="98" t="s">
        <v>1625</v>
      </c>
      <c r="H79" s="99" t="s">
        <v>2102</v>
      </c>
      <c r="I79" s="109" t="s">
        <v>2507</v>
      </c>
      <c r="J79" s="115" t="s">
        <v>2695</v>
      </c>
      <c r="K79" s="32" t="s">
        <v>2469</v>
      </c>
      <c r="L79" s="32" t="s">
        <v>2472</v>
      </c>
      <c r="M79" s="6" t="s">
        <v>2471</v>
      </c>
      <c r="N79" s="6"/>
      <c r="O79" s="6"/>
      <c r="P79" s="6"/>
      <c r="Q79" s="6"/>
      <c r="R79" s="6"/>
      <c r="S79" s="6"/>
      <c r="T79" s="41">
        <f t="shared" ref="T79:T88" si="15">ROUND(AC79*$AB$3,1)</f>
        <v>15.7</v>
      </c>
      <c r="U79" s="82">
        <f t="shared" ref="U79:U88" si="16">ROUND(T79*0.85,1)</f>
        <v>13.3</v>
      </c>
      <c r="V79" s="76" t="s">
        <v>2053</v>
      </c>
      <c r="W79" s="120">
        <f t="shared" ref="W79:W88" si="17">ROUND(T79*1.15,1)</f>
        <v>18.100000000000001</v>
      </c>
      <c r="X79" s="78">
        <v>43101</v>
      </c>
      <c r="Y79" s="78">
        <v>401768</v>
      </c>
      <c r="Z79" s="128"/>
      <c r="AC79" s="42">
        <v>4.5</v>
      </c>
      <c r="AE79" s="17"/>
    </row>
    <row r="80" spans="1:31" ht="76.5" hidden="1">
      <c r="A80" s="16" t="s">
        <v>1434</v>
      </c>
      <c r="B80" s="16" t="s">
        <v>1435</v>
      </c>
      <c r="C80" s="19" t="s">
        <v>664</v>
      </c>
      <c r="D80" s="7" t="s">
        <v>878</v>
      </c>
      <c r="E80" s="17"/>
      <c r="F80" s="17"/>
      <c r="G80" s="25" t="s">
        <v>1626</v>
      </c>
      <c r="H80" s="32" t="s">
        <v>2103</v>
      </c>
      <c r="I80" s="2" t="s">
        <v>2462</v>
      </c>
      <c r="J80" s="116" t="s">
        <v>2646</v>
      </c>
      <c r="K80" s="32" t="s">
        <v>2469</v>
      </c>
      <c r="L80" s="32" t="s">
        <v>2472</v>
      </c>
      <c r="M80" s="6" t="s">
        <v>2471</v>
      </c>
      <c r="N80" s="6"/>
      <c r="O80" s="6"/>
      <c r="P80" s="6"/>
      <c r="Q80" s="6"/>
      <c r="R80" s="6"/>
      <c r="S80" s="6"/>
      <c r="T80" s="41">
        <f t="shared" si="15"/>
        <v>41.8</v>
      </c>
      <c r="U80" s="82">
        <f t="shared" si="16"/>
        <v>35.5</v>
      </c>
      <c r="V80" s="76" t="s">
        <v>2053</v>
      </c>
      <c r="W80" s="120">
        <f t="shared" si="17"/>
        <v>48.1</v>
      </c>
      <c r="X80" s="78">
        <v>43101</v>
      </c>
      <c r="Y80" s="78">
        <v>401768</v>
      </c>
      <c r="Z80" s="128"/>
      <c r="AC80" s="42">
        <v>12</v>
      </c>
      <c r="AE80" s="17"/>
    </row>
    <row r="81" spans="1:31" ht="25.5" hidden="1">
      <c r="A81" s="16" t="s">
        <v>1434</v>
      </c>
      <c r="B81" s="16" t="s">
        <v>1435</v>
      </c>
      <c r="C81" s="19" t="s">
        <v>664</v>
      </c>
      <c r="D81" s="7" t="s">
        <v>879</v>
      </c>
      <c r="E81" s="17"/>
      <c r="F81" s="17"/>
      <c r="G81" s="25" t="s">
        <v>766</v>
      </c>
      <c r="H81" s="32" t="s">
        <v>2104</v>
      </c>
      <c r="I81" s="1"/>
      <c r="J81" s="1"/>
      <c r="K81" s="32" t="s">
        <v>2469</v>
      </c>
      <c r="L81" s="32" t="s">
        <v>2472</v>
      </c>
      <c r="M81" s="6" t="s">
        <v>2471</v>
      </c>
      <c r="N81" s="65"/>
      <c r="O81" s="65"/>
      <c r="P81" s="65"/>
      <c r="Q81" s="65"/>
      <c r="R81" s="65"/>
      <c r="S81" s="65"/>
      <c r="T81" s="41">
        <f t="shared" si="15"/>
        <v>8.6999999999999993</v>
      </c>
      <c r="U81" s="82">
        <f t="shared" si="16"/>
        <v>7.4</v>
      </c>
      <c r="V81" s="76" t="s">
        <v>2053</v>
      </c>
      <c r="W81" s="120">
        <f t="shared" si="17"/>
        <v>10</v>
      </c>
      <c r="X81" s="78">
        <v>43101</v>
      </c>
      <c r="Y81" s="78">
        <v>401768</v>
      </c>
      <c r="Z81" s="128"/>
      <c r="AC81" s="42">
        <v>2.5</v>
      </c>
      <c r="AE81" s="17"/>
    </row>
    <row r="82" spans="1:31" ht="25.5" hidden="1">
      <c r="A82" s="16" t="s">
        <v>1434</v>
      </c>
      <c r="B82" s="16" t="s">
        <v>1435</v>
      </c>
      <c r="C82" s="19" t="s">
        <v>664</v>
      </c>
      <c r="D82" s="7" t="s">
        <v>880</v>
      </c>
      <c r="E82" s="17"/>
      <c r="F82" s="17"/>
      <c r="G82" s="25" t="s">
        <v>767</v>
      </c>
      <c r="H82" s="32" t="s">
        <v>1531</v>
      </c>
      <c r="I82" s="1"/>
      <c r="J82" s="1"/>
      <c r="K82" s="124" t="s">
        <v>2469</v>
      </c>
      <c r="L82" s="124" t="s">
        <v>2472</v>
      </c>
      <c r="M82" s="6" t="s">
        <v>2471</v>
      </c>
      <c r="N82" s="65">
        <v>2</v>
      </c>
      <c r="O82" s="65" t="s">
        <v>2439</v>
      </c>
      <c r="P82" s="5" t="s">
        <v>2478</v>
      </c>
      <c r="Q82" s="73" t="s">
        <v>2485</v>
      </c>
      <c r="R82" s="73"/>
      <c r="S82" s="73"/>
      <c r="T82" s="41">
        <f t="shared" si="15"/>
        <v>26.1</v>
      </c>
      <c r="U82" s="82">
        <f t="shared" si="16"/>
        <v>22.2</v>
      </c>
      <c r="V82" s="76" t="s">
        <v>2053</v>
      </c>
      <c r="W82" s="120">
        <f t="shared" si="17"/>
        <v>30</v>
      </c>
      <c r="X82" s="78">
        <v>43101</v>
      </c>
      <c r="Y82" s="78">
        <v>401768</v>
      </c>
      <c r="Z82" s="128"/>
      <c r="AC82" s="42">
        <v>7.5</v>
      </c>
      <c r="AE82" s="17"/>
    </row>
    <row r="83" spans="1:31" ht="38.25" hidden="1">
      <c r="A83" s="16" t="s">
        <v>1434</v>
      </c>
      <c r="B83" s="16" t="s">
        <v>1435</v>
      </c>
      <c r="C83" s="19" t="s">
        <v>664</v>
      </c>
      <c r="D83" s="7" t="s">
        <v>881</v>
      </c>
      <c r="E83" s="17"/>
      <c r="F83" s="17"/>
      <c r="G83" s="25" t="s">
        <v>42</v>
      </c>
      <c r="H83" s="32" t="s">
        <v>1532</v>
      </c>
      <c r="I83" s="1"/>
      <c r="J83" s="1"/>
      <c r="K83" s="32" t="s">
        <v>2469</v>
      </c>
      <c r="L83" s="32" t="s">
        <v>2472</v>
      </c>
      <c r="M83" s="6" t="s">
        <v>2471</v>
      </c>
      <c r="N83" s="65"/>
      <c r="O83" s="65"/>
      <c r="P83" s="65"/>
      <c r="Q83" s="65"/>
      <c r="R83" s="65"/>
      <c r="S83" s="65"/>
      <c r="T83" s="41">
        <f t="shared" si="15"/>
        <v>12.2</v>
      </c>
      <c r="U83" s="82">
        <f t="shared" si="16"/>
        <v>10.4</v>
      </c>
      <c r="V83" s="76" t="s">
        <v>2053</v>
      </c>
      <c r="W83" s="120">
        <f t="shared" si="17"/>
        <v>14</v>
      </c>
      <c r="X83" s="78">
        <v>43101</v>
      </c>
      <c r="Y83" s="78">
        <v>401768</v>
      </c>
      <c r="Z83" s="128"/>
      <c r="AC83" s="42">
        <v>3.5</v>
      </c>
      <c r="AE83" s="17"/>
    </row>
    <row r="84" spans="1:31" ht="38.25" hidden="1">
      <c r="A84" s="16" t="s">
        <v>1434</v>
      </c>
      <c r="B84" s="16" t="s">
        <v>1435</v>
      </c>
      <c r="C84" s="19" t="s">
        <v>664</v>
      </c>
      <c r="D84" s="7" t="s">
        <v>882</v>
      </c>
      <c r="E84" s="17"/>
      <c r="F84" s="17"/>
      <c r="G84" s="25" t="s">
        <v>43</v>
      </c>
      <c r="H84" s="32" t="s">
        <v>2105</v>
      </c>
      <c r="I84" s="1"/>
      <c r="J84" s="1"/>
      <c r="K84" s="32" t="s">
        <v>2469</v>
      </c>
      <c r="L84" s="32" t="s">
        <v>2472</v>
      </c>
      <c r="M84" s="6" t="s">
        <v>2471</v>
      </c>
      <c r="N84" s="6"/>
      <c r="O84" s="6"/>
      <c r="P84" s="6"/>
      <c r="Q84" s="6"/>
      <c r="R84" s="6"/>
      <c r="S84" s="6"/>
      <c r="T84" s="41">
        <f t="shared" si="15"/>
        <v>22.7</v>
      </c>
      <c r="U84" s="82">
        <f t="shared" si="16"/>
        <v>19.3</v>
      </c>
      <c r="V84" s="76" t="s">
        <v>2053</v>
      </c>
      <c r="W84" s="120">
        <f t="shared" si="17"/>
        <v>26.1</v>
      </c>
      <c r="X84" s="78">
        <v>43101</v>
      </c>
      <c r="Y84" s="78">
        <v>401768</v>
      </c>
      <c r="Z84" s="128"/>
      <c r="AC84" s="42">
        <v>6.5</v>
      </c>
      <c r="AE84" s="17"/>
    </row>
    <row r="85" spans="1:31" ht="38.25" hidden="1">
      <c r="A85" s="16" t="s">
        <v>1434</v>
      </c>
      <c r="B85" s="16" t="s">
        <v>1435</v>
      </c>
      <c r="C85" s="19" t="s">
        <v>664</v>
      </c>
      <c r="D85" s="7" t="s">
        <v>883</v>
      </c>
      <c r="E85" s="17"/>
      <c r="F85" s="17"/>
      <c r="G85" s="25" t="s">
        <v>1474</v>
      </c>
      <c r="H85" s="32" t="s">
        <v>2106</v>
      </c>
      <c r="I85" s="1" t="s">
        <v>668</v>
      </c>
      <c r="J85" s="1" t="s">
        <v>2107</v>
      </c>
      <c r="K85" s="32" t="s">
        <v>2469</v>
      </c>
      <c r="L85" s="32" t="s">
        <v>2472</v>
      </c>
      <c r="M85" s="6" t="s">
        <v>2471</v>
      </c>
      <c r="N85" s="6"/>
      <c r="O85" s="6"/>
      <c r="P85" s="6"/>
      <c r="Q85" s="6"/>
      <c r="R85" s="6"/>
      <c r="S85" s="6"/>
      <c r="T85" s="41">
        <f t="shared" si="15"/>
        <v>38.4</v>
      </c>
      <c r="U85" s="82">
        <f t="shared" si="16"/>
        <v>32.6</v>
      </c>
      <c r="V85" s="76" t="s">
        <v>2053</v>
      </c>
      <c r="W85" s="120">
        <f t="shared" si="17"/>
        <v>44.2</v>
      </c>
      <c r="X85" s="78">
        <v>43101</v>
      </c>
      <c r="Y85" s="78">
        <v>401768</v>
      </c>
      <c r="Z85" s="128"/>
      <c r="AC85" s="42">
        <v>11</v>
      </c>
      <c r="AE85" s="17"/>
    </row>
    <row r="86" spans="1:31" ht="51" hidden="1">
      <c r="A86" s="16" t="s">
        <v>1434</v>
      </c>
      <c r="B86" s="16" t="s">
        <v>1435</v>
      </c>
      <c r="C86" s="19" t="s">
        <v>664</v>
      </c>
      <c r="D86" s="7" t="s">
        <v>884</v>
      </c>
      <c r="E86" s="17"/>
      <c r="F86" s="17"/>
      <c r="G86" s="25" t="s">
        <v>44</v>
      </c>
      <c r="H86" s="32" t="s">
        <v>1533</v>
      </c>
      <c r="I86" s="1"/>
      <c r="J86" s="1"/>
      <c r="K86" s="32" t="s">
        <v>2469</v>
      </c>
      <c r="L86" s="32" t="s">
        <v>2472</v>
      </c>
      <c r="M86" s="6" t="s">
        <v>2471</v>
      </c>
      <c r="N86" s="65"/>
      <c r="O86" s="65"/>
      <c r="P86" s="65"/>
      <c r="Q86" s="65"/>
      <c r="R86" s="65"/>
      <c r="S86" s="65"/>
      <c r="T86" s="41">
        <f t="shared" si="15"/>
        <v>24.4</v>
      </c>
      <c r="U86" s="82">
        <f t="shared" si="16"/>
        <v>20.7</v>
      </c>
      <c r="V86" s="76" t="s">
        <v>2053</v>
      </c>
      <c r="W86" s="120">
        <f t="shared" si="17"/>
        <v>28.1</v>
      </c>
      <c r="X86" s="78">
        <v>43101</v>
      </c>
      <c r="Y86" s="78">
        <v>401768</v>
      </c>
      <c r="Z86" s="128"/>
      <c r="AC86" s="42">
        <v>7</v>
      </c>
      <c r="AE86" s="17"/>
    </row>
    <row r="87" spans="1:31" s="112" customFormat="1" ht="135.6" hidden="1" customHeight="1">
      <c r="A87" s="10" t="s">
        <v>1434</v>
      </c>
      <c r="B87" s="10" t="s">
        <v>1435</v>
      </c>
      <c r="C87" s="119" t="s">
        <v>664</v>
      </c>
      <c r="D87" s="7" t="s">
        <v>1375</v>
      </c>
      <c r="E87" s="17"/>
      <c r="F87" s="17"/>
      <c r="G87" s="25" t="s">
        <v>38</v>
      </c>
      <c r="H87" s="32" t="s">
        <v>2108</v>
      </c>
      <c r="I87" s="1" t="s">
        <v>1451</v>
      </c>
      <c r="J87" s="74" t="s">
        <v>2647</v>
      </c>
      <c r="K87" s="124" t="s">
        <v>2469</v>
      </c>
      <c r="L87" s="124" t="s">
        <v>2472</v>
      </c>
      <c r="M87" s="6" t="s">
        <v>2471</v>
      </c>
      <c r="N87" s="65">
        <v>6</v>
      </c>
      <c r="O87" s="65" t="s">
        <v>2439</v>
      </c>
      <c r="P87" s="5" t="s">
        <v>2478</v>
      </c>
      <c r="Q87" s="73" t="s">
        <v>2485</v>
      </c>
      <c r="R87" s="73"/>
      <c r="S87" s="73"/>
      <c r="T87" s="41">
        <f t="shared" si="15"/>
        <v>19.2</v>
      </c>
      <c r="U87" s="82">
        <f t="shared" si="16"/>
        <v>16.3</v>
      </c>
      <c r="V87" s="76" t="s">
        <v>2053</v>
      </c>
      <c r="W87" s="120">
        <f t="shared" si="17"/>
        <v>22.1</v>
      </c>
      <c r="X87" s="111">
        <v>43101</v>
      </c>
      <c r="Y87" s="111">
        <v>401768</v>
      </c>
      <c r="Z87" s="129"/>
      <c r="AC87" s="42">
        <v>5.5</v>
      </c>
      <c r="AE87" s="17"/>
    </row>
    <row r="88" spans="1:31" ht="63.75" hidden="1">
      <c r="A88" s="16" t="s">
        <v>1434</v>
      </c>
      <c r="B88" s="16" t="s">
        <v>1435</v>
      </c>
      <c r="C88" s="19" t="s">
        <v>664</v>
      </c>
      <c r="D88" s="58" t="s">
        <v>885</v>
      </c>
      <c r="E88" s="17" t="s">
        <v>2028</v>
      </c>
      <c r="F88" s="17"/>
      <c r="G88" s="1" t="s">
        <v>441</v>
      </c>
      <c r="H88" s="1" t="s">
        <v>2109</v>
      </c>
      <c r="I88" s="1" t="s">
        <v>294</v>
      </c>
      <c r="J88" s="1" t="s">
        <v>2631</v>
      </c>
      <c r="K88" s="1" t="s">
        <v>2476</v>
      </c>
      <c r="L88" s="1" t="s">
        <v>2475</v>
      </c>
      <c r="M88" s="6" t="s">
        <v>2471</v>
      </c>
      <c r="N88" s="6"/>
      <c r="O88" s="6"/>
      <c r="P88" s="6"/>
      <c r="Q88" s="6"/>
      <c r="R88" s="6"/>
      <c r="S88" s="6"/>
      <c r="T88" s="41">
        <f t="shared" si="15"/>
        <v>69.7</v>
      </c>
      <c r="U88" s="82">
        <f t="shared" si="16"/>
        <v>59.2</v>
      </c>
      <c r="V88" s="76" t="s">
        <v>2053</v>
      </c>
      <c r="W88" s="120">
        <f t="shared" si="17"/>
        <v>80.2</v>
      </c>
      <c r="X88" s="78">
        <v>43101</v>
      </c>
      <c r="Y88" s="78">
        <v>401768</v>
      </c>
      <c r="Z88" s="128"/>
      <c r="AC88" s="42">
        <v>20</v>
      </c>
      <c r="AE88" s="17"/>
    </row>
    <row r="89" spans="1:31" ht="30" hidden="1">
      <c r="A89" s="20" t="s">
        <v>1431</v>
      </c>
      <c r="B89" s="20" t="s">
        <v>1432</v>
      </c>
      <c r="C89" s="15" t="s">
        <v>331</v>
      </c>
      <c r="D89" s="7"/>
      <c r="E89" s="17"/>
      <c r="F89" s="17"/>
      <c r="G89" s="28" t="s">
        <v>22</v>
      </c>
      <c r="H89" s="28" t="s">
        <v>1534</v>
      </c>
      <c r="I89" s="25"/>
      <c r="J89" s="32"/>
      <c r="K89" s="32"/>
      <c r="L89" s="32"/>
      <c r="M89" s="6"/>
      <c r="N89" s="65"/>
      <c r="O89" s="65"/>
      <c r="P89" s="65"/>
      <c r="Q89" s="65"/>
      <c r="R89" s="65"/>
      <c r="S89" s="65"/>
      <c r="T89" s="41"/>
      <c r="U89" s="82"/>
      <c r="V89" s="76"/>
      <c r="W89" s="120"/>
      <c r="X89" s="78">
        <v>43101</v>
      </c>
      <c r="Y89" s="78">
        <v>401768</v>
      </c>
      <c r="Z89" s="128"/>
      <c r="AC89" s="42"/>
      <c r="AE89" s="17"/>
    </row>
    <row r="90" spans="1:31" ht="51" hidden="1">
      <c r="A90" s="16" t="s">
        <v>1431</v>
      </c>
      <c r="B90" s="16" t="s">
        <v>1433</v>
      </c>
      <c r="C90" s="15" t="s">
        <v>332</v>
      </c>
      <c r="D90" s="7"/>
      <c r="E90" s="17"/>
      <c r="F90" s="17"/>
      <c r="G90" s="28" t="s">
        <v>714</v>
      </c>
      <c r="H90" s="28" t="s">
        <v>1535</v>
      </c>
      <c r="I90" s="25"/>
      <c r="J90" s="32"/>
      <c r="K90" s="32"/>
      <c r="L90" s="32"/>
      <c r="M90" s="6"/>
      <c r="N90" s="6"/>
      <c r="O90" s="6"/>
      <c r="P90" s="6"/>
      <c r="Q90" s="6"/>
      <c r="R90" s="6"/>
      <c r="S90" s="6"/>
      <c r="T90" s="41"/>
      <c r="U90" s="82"/>
      <c r="V90" s="76"/>
      <c r="W90" s="120"/>
      <c r="X90" s="78">
        <v>43101</v>
      </c>
      <c r="Y90" s="78">
        <v>401768</v>
      </c>
      <c r="Z90" s="128"/>
      <c r="AC90" s="42"/>
      <c r="AE90" s="17"/>
    </row>
    <row r="91" spans="1:31" ht="153" hidden="1">
      <c r="A91" s="16" t="s">
        <v>1434</v>
      </c>
      <c r="B91" s="16" t="s">
        <v>1435</v>
      </c>
      <c r="C91" s="13" t="s">
        <v>332</v>
      </c>
      <c r="D91" s="7" t="s">
        <v>886</v>
      </c>
      <c r="E91" s="17"/>
      <c r="F91" s="17"/>
      <c r="G91" s="25" t="s">
        <v>1456</v>
      </c>
      <c r="H91" s="32" t="s">
        <v>2110</v>
      </c>
      <c r="I91" s="1" t="s">
        <v>2512</v>
      </c>
      <c r="J91" s="74" t="s">
        <v>2648</v>
      </c>
      <c r="K91" s="124" t="s">
        <v>2469</v>
      </c>
      <c r="L91" s="124" t="s">
        <v>2472</v>
      </c>
      <c r="M91" s="6" t="s">
        <v>2471</v>
      </c>
      <c r="N91" s="65">
        <v>5</v>
      </c>
      <c r="O91" s="65" t="s">
        <v>2438</v>
      </c>
      <c r="P91" s="72" t="s">
        <v>2481</v>
      </c>
      <c r="Q91" s="65" t="s">
        <v>2438</v>
      </c>
      <c r="R91" s="65"/>
      <c r="S91" s="65"/>
      <c r="T91" s="41">
        <f t="shared" ref="T91:T96" si="18">ROUND(AC91*$AB$3,1)</f>
        <v>36.6</v>
      </c>
      <c r="U91" s="82">
        <f t="shared" ref="U91:U96" si="19">ROUND(T91*0.85,1)</f>
        <v>31.1</v>
      </c>
      <c r="V91" s="76" t="s">
        <v>2053</v>
      </c>
      <c r="W91" s="120">
        <f t="shared" ref="W91:W96" si="20">ROUND(T91*1.15,1)</f>
        <v>42.1</v>
      </c>
      <c r="X91" s="78">
        <v>43101</v>
      </c>
      <c r="Y91" s="78">
        <v>401768</v>
      </c>
      <c r="Z91" s="128"/>
      <c r="AC91" s="42">
        <v>10.5</v>
      </c>
      <c r="AE91" s="17"/>
    </row>
    <row r="92" spans="1:31" ht="30" hidden="1">
      <c r="A92" s="16" t="s">
        <v>1434</v>
      </c>
      <c r="B92" s="16" t="s">
        <v>1435</v>
      </c>
      <c r="C92" s="13" t="s">
        <v>332</v>
      </c>
      <c r="D92" s="7" t="s">
        <v>887</v>
      </c>
      <c r="E92" s="17"/>
      <c r="F92" s="17"/>
      <c r="G92" s="1" t="s">
        <v>45</v>
      </c>
      <c r="H92" s="1" t="s">
        <v>1536</v>
      </c>
      <c r="I92" s="1" t="s">
        <v>2524</v>
      </c>
      <c r="J92" s="74" t="s">
        <v>2649</v>
      </c>
      <c r="K92" s="124" t="s">
        <v>2469</v>
      </c>
      <c r="L92" s="124" t="s">
        <v>2472</v>
      </c>
      <c r="M92" s="6" t="s">
        <v>2471</v>
      </c>
      <c r="N92" s="65">
        <v>6</v>
      </c>
      <c r="O92" s="5" t="s">
        <v>2441</v>
      </c>
      <c r="P92" s="5" t="s">
        <v>2482</v>
      </c>
      <c r="Q92" s="5" t="s">
        <v>2484</v>
      </c>
      <c r="R92" s="5"/>
      <c r="S92" s="5"/>
      <c r="T92" s="41">
        <f t="shared" si="18"/>
        <v>7</v>
      </c>
      <c r="U92" s="82">
        <f t="shared" si="19"/>
        <v>6</v>
      </c>
      <c r="V92" s="76" t="s">
        <v>2053</v>
      </c>
      <c r="W92" s="120">
        <f t="shared" si="20"/>
        <v>8.1</v>
      </c>
      <c r="X92" s="78">
        <v>43101</v>
      </c>
      <c r="Y92" s="78">
        <v>401768</v>
      </c>
      <c r="Z92" s="128"/>
      <c r="AC92" s="42">
        <v>2</v>
      </c>
      <c r="AE92" s="17"/>
    </row>
    <row r="93" spans="1:31" ht="30" hidden="1">
      <c r="A93" s="16" t="s">
        <v>1434</v>
      </c>
      <c r="B93" s="16" t="s">
        <v>1435</v>
      </c>
      <c r="C93" s="13" t="s">
        <v>332</v>
      </c>
      <c r="D93" s="7" t="s">
        <v>888</v>
      </c>
      <c r="E93" s="17"/>
      <c r="F93" s="17"/>
      <c r="G93" s="1" t="s">
        <v>768</v>
      </c>
      <c r="H93" s="1" t="s">
        <v>1537</v>
      </c>
      <c r="I93" s="1" t="s">
        <v>2525</v>
      </c>
      <c r="J93" s="74" t="s">
        <v>2650</v>
      </c>
      <c r="K93" s="124" t="s">
        <v>2469</v>
      </c>
      <c r="L93" s="124" t="s">
        <v>2472</v>
      </c>
      <c r="M93" s="6" t="s">
        <v>2471</v>
      </c>
      <c r="N93" s="65">
        <v>6</v>
      </c>
      <c r="O93" s="5" t="s">
        <v>2441</v>
      </c>
      <c r="P93" s="5" t="s">
        <v>2482</v>
      </c>
      <c r="Q93" s="5" t="s">
        <v>2484</v>
      </c>
      <c r="R93" s="5"/>
      <c r="S93" s="5"/>
      <c r="T93" s="41">
        <f t="shared" si="18"/>
        <v>5.2</v>
      </c>
      <c r="U93" s="82">
        <f t="shared" si="19"/>
        <v>4.4000000000000004</v>
      </c>
      <c r="V93" s="76" t="s">
        <v>2053</v>
      </c>
      <c r="W93" s="120">
        <f t="shared" si="20"/>
        <v>6</v>
      </c>
      <c r="X93" s="78">
        <v>43101</v>
      </c>
      <c r="Y93" s="78">
        <v>401768</v>
      </c>
      <c r="Z93" s="128"/>
      <c r="AC93" s="42">
        <v>1.5</v>
      </c>
      <c r="AE93" s="17"/>
    </row>
    <row r="94" spans="1:31" ht="51" hidden="1">
      <c r="A94" s="16" t="s">
        <v>1434</v>
      </c>
      <c r="B94" s="16" t="s">
        <v>1435</v>
      </c>
      <c r="C94" s="13" t="s">
        <v>332</v>
      </c>
      <c r="D94" s="7" t="s">
        <v>889</v>
      </c>
      <c r="E94" s="17"/>
      <c r="F94" s="17"/>
      <c r="G94" s="1" t="s">
        <v>769</v>
      </c>
      <c r="H94" s="1" t="s">
        <v>1538</v>
      </c>
      <c r="I94" s="1" t="s">
        <v>2526</v>
      </c>
      <c r="J94" s="74" t="s">
        <v>2651</v>
      </c>
      <c r="K94" s="124" t="s">
        <v>2469</v>
      </c>
      <c r="L94" s="124" t="s">
        <v>2472</v>
      </c>
      <c r="M94" s="6" t="s">
        <v>2471</v>
      </c>
      <c r="N94" s="65">
        <v>6</v>
      </c>
      <c r="O94" s="5" t="s">
        <v>2441</v>
      </c>
      <c r="P94" s="5" t="s">
        <v>2482</v>
      </c>
      <c r="Q94" s="5" t="s">
        <v>2484</v>
      </c>
      <c r="R94" s="5"/>
      <c r="S94" s="5"/>
      <c r="T94" s="41">
        <f t="shared" si="18"/>
        <v>7</v>
      </c>
      <c r="U94" s="82">
        <f t="shared" si="19"/>
        <v>6</v>
      </c>
      <c r="V94" s="76" t="s">
        <v>2053</v>
      </c>
      <c r="W94" s="120">
        <f t="shared" si="20"/>
        <v>8.1</v>
      </c>
      <c r="X94" s="78">
        <v>43101</v>
      </c>
      <c r="Y94" s="78">
        <v>401768</v>
      </c>
      <c r="Z94" s="128"/>
      <c r="AC94" s="42">
        <v>2</v>
      </c>
      <c r="AE94" s="17"/>
    </row>
    <row r="95" spans="1:31" ht="30" hidden="1">
      <c r="A95" s="16" t="s">
        <v>1434</v>
      </c>
      <c r="B95" s="16" t="s">
        <v>1435</v>
      </c>
      <c r="C95" s="13" t="s">
        <v>332</v>
      </c>
      <c r="D95" s="7" t="s">
        <v>890</v>
      </c>
      <c r="E95" s="17"/>
      <c r="F95" s="17"/>
      <c r="G95" s="1" t="s">
        <v>770</v>
      </c>
      <c r="H95" s="1" t="s">
        <v>1539</v>
      </c>
      <c r="I95" s="1" t="s">
        <v>2524</v>
      </c>
      <c r="J95" s="1" t="s">
        <v>2649</v>
      </c>
      <c r="K95" s="124" t="s">
        <v>2469</v>
      </c>
      <c r="L95" s="124" t="s">
        <v>2472</v>
      </c>
      <c r="M95" s="6" t="s">
        <v>2471</v>
      </c>
      <c r="N95" s="65">
        <v>6</v>
      </c>
      <c r="O95" s="5" t="s">
        <v>2441</v>
      </c>
      <c r="P95" s="5" t="s">
        <v>2482</v>
      </c>
      <c r="Q95" s="5" t="s">
        <v>2484</v>
      </c>
      <c r="R95" s="5"/>
      <c r="S95" s="5"/>
      <c r="T95" s="41">
        <f t="shared" si="18"/>
        <v>12.2</v>
      </c>
      <c r="U95" s="82">
        <f t="shared" si="19"/>
        <v>10.4</v>
      </c>
      <c r="V95" s="76" t="s">
        <v>2053</v>
      </c>
      <c r="W95" s="120">
        <f t="shared" si="20"/>
        <v>14</v>
      </c>
      <c r="X95" s="78">
        <v>43101</v>
      </c>
      <c r="Y95" s="78">
        <v>401768</v>
      </c>
      <c r="Z95" s="128"/>
      <c r="AC95" s="42">
        <v>3.5</v>
      </c>
      <c r="AE95" s="17"/>
    </row>
    <row r="96" spans="1:31" ht="89.25" hidden="1">
      <c r="A96" s="16" t="s">
        <v>1434</v>
      </c>
      <c r="B96" s="16" t="s">
        <v>1435</v>
      </c>
      <c r="C96" s="13" t="s">
        <v>332</v>
      </c>
      <c r="D96" s="7" t="s">
        <v>891</v>
      </c>
      <c r="E96" s="17" t="s">
        <v>2028</v>
      </c>
      <c r="F96" s="17"/>
      <c r="G96" s="1" t="s">
        <v>1457</v>
      </c>
      <c r="H96" s="1" t="s">
        <v>1540</v>
      </c>
      <c r="I96" s="1" t="s">
        <v>813</v>
      </c>
      <c r="J96" s="1" t="s">
        <v>2463</v>
      </c>
      <c r="K96" s="122" t="s">
        <v>2476</v>
      </c>
      <c r="L96" s="122" t="s">
        <v>2475</v>
      </c>
      <c r="M96" s="6" t="s">
        <v>2471</v>
      </c>
      <c r="N96" s="65">
        <v>5</v>
      </c>
      <c r="O96" s="65" t="s">
        <v>2438</v>
      </c>
      <c r="P96" s="72" t="s">
        <v>2481</v>
      </c>
      <c r="Q96" s="65" t="s">
        <v>2438</v>
      </c>
      <c r="R96" s="65"/>
      <c r="S96" s="65"/>
      <c r="T96" s="41">
        <f t="shared" si="18"/>
        <v>36.6</v>
      </c>
      <c r="U96" s="82">
        <f t="shared" si="19"/>
        <v>31.1</v>
      </c>
      <c r="V96" s="76" t="s">
        <v>2053</v>
      </c>
      <c r="W96" s="120">
        <f t="shared" si="20"/>
        <v>42.1</v>
      </c>
      <c r="X96" s="78">
        <v>43101</v>
      </c>
      <c r="Y96" s="78">
        <v>401768</v>
      </c>
      <c r="Z96" s="128"/>
      <c r="AC96" s="42">
        <v>10.5</v>
      </c>
      <c r="AE96" s="17"/>
    </row>
    <row r="97" spans="1:31" ht="30" hidden="1">
      <c r="A97" s="16" t="s">
        <v>1431</v>
      </c>
      <c r="B97" s="16" t="s">
        <v>1433</v>
      </c>
      <c r="C97" s="15" t="s">
        <v>333</v>
      </c>
      <c r="D97" s="7"/>
      <c r="E97" s="17"/>
      <c r="F97" s="17"/>
      <c r="G97" s="28" t="s">
        <v>23</v>
      </c>
      <c r="H97" s="28" t="s">
        <v>1541</v>
      </c>
      <c r="I97" s="25"/>
      <c r="J97" s="32"/>
      <c r="K97" s="32"/>
      <c r="L97" s="32"/>
      <c r="M97" s="6"/>
      <c r="N97" s="65"/>
      <c r="O97" s="65"/>
      <c r="P97" s="65"/>
      <c r="Q97" s="65"/>
      <c r="R97" s="65"/>
      <c r="S97" s="65"/>
      <c r="T97" s="41"/>
      <c r="U97" s="82"/>
      <c r="V97" s="76"/>
      <c r="W97" s="120"/>
      <c r="X97" s="78">
        <v>43101</v>
      </c>
      <c r="Y97" s="78">
        <v>401768</v>
      </c>
      <c r="Z97" s="128"/>
      <c r="AC97" s="42"/>
      <c r="AE97" s="17"/>
    </row>
    <row r="98" spans="1:31" ht="38.25" hidden="1">
      <c r="A98" s="16" t="s">
        <v>1434</v>
      </c>
      <c r="B98" s="16" t="s">
        <v>1435</v>
      </c>
      <c r="C98" s="13" t="s">
        <v>333</v>
      </c>
      <c r="D98" s="7" t="s">
        <v>892</v>
      </c>
      <c r="E98" s="17"/>
      <c r="F98" s="17"/>
      <c r="G98" s="1" t="s">
        <v>1631</v>
      </c>
      <c r="H98" s="1" t="s">
        <v>1542</v>
      </c>
      <c r="I98" s="1" t="s">
        <v>1632</v>
      </c>
      <c r="J98" s="1" t="s">
        <v>1543</v>
      </c>
      <c r="K98" s="124" t="s">
        <v>2469</v>
      </c>
      <c r="L98" s="124" t="s">
        <v>2472</v>
      </c>
      <c r="M98" s="6" t="s">
        <v>2471</v>
      </c>
      <c r="N98" s="65">
        <v>2</v>
      </c>
      <c r="O98" s="65" t="s">
        <v>2439</v>
      </c>
      <c r="P98" s="5" t="s">
        <v>2478</v>
      </c>
      <c r="Q98" s="73" t="s">
        <v>2485</v>
      </c>
      <c r="R98" s="73"/>
      <c r="S98" s="73"/>
      <c r="T98" s="41">
        <f>ROUND(AC98*$AB$3,1)</f>
        <v>10.5</v>
      </c>
      <c r="U98" s="82">
        <f>ROUND(T98*0.85,1)</f>
        <v>8.9</v>
      </c>
      <c r="V98" s="76" t="s">
        <v>2053</v>
      </c>
      <c r="W98" s="120">
        <f>ROUND(T98*1.15,1)</f>
        <v>12.1</v>
      </c>
      <c r="X98" s="78">
        <v>43101</v>
      </c>
      <c r="Y98" s="78">
        <v>401768</v>
      </c>
      <c r="Z98" s="128"/>
      <c r="AC98" s="42">
        <v>3</v>
      </c>
      <c r="AE98" s="17"/>
    </row>
    <row r="99" spans="1:31" ht="25.5" hidden="1">
      <c r="A99" s="16" t="s">
        <v>1434</v>
      </c>
      <c r="B99" s="16" t="s">
        <v>1435</v>
      </c>
      <c r="C99" s="13" t="s">
        <v>333</v>
      </c>
      <c r="D99" s="7" t="s">
        <v>893</v>
      </c>
      <c r="E99" s="17"/>
      <c r="F99" s="17"/>
      <c r="G99" s="1" t="s">
        <v>442</v>
      </c>
      <c r="H99" s="1" t="s">
        <v>2111</v>
      </c>
      <c r="I99" s="25" t="s">
        <v>53</v>
      </c>
      <c r="J99" s="32" t="s">
        <v>1544</v>
      </c>
      <c r="K99" s="32" t="s">
        <v>2469</v>
      </c>
      <c r="L99" s="32" t="s">
        <v>2472</v>
      </c>
      <c r="M99" s="6" t="s">
        <v>2471</v>
      </c>
      <c r="N99" s="6"/>
      <c r="O99" s="6"/>
      <c r="P99" s="6"/>
      <c r="Q99" s="6"/>
      <c r="R99" s="6"/>
      <c r="S99" s="6"/>
      <c r="T99" s="41">
        <f>ROUND(AC99*$AB$3,1)</f>
        <v>26.1</v>
      </c>
      <c r="U99" s="82">
        <f>ROUND(T99*0.85,1)</f>
        <v>22.2</v>
      </c>
      <c r="V99" s="76" t="s">
        <v>2053</v>
      </c>
      <c r="W99" s="120">
        <f>ROUND(T99*1.15,1)</f>
        <v>30</v>
      </c>
      <c r="X99" s="78">
        <v>43101</v>
      </c>
      <c r="Y99" s="78">
        <v>401768</v>
      </c>
      <c r="Z99" s="128"/>
      <c r="AC99" s="42">
        <v>7.5</v>
      </c>
      <c r="AE99" s="17"/>
    </row>
    <row r="100" spans="1:31" ht="25.5" hidden="1">
      <c r="A100" s="16" t="s">
        <v>1434</v>
      </c>
      <c r="B100" s="16" t="s">
        <v>1435</v>
      </c>
      <c r="C100" s="13" t="s">
        <v>333</v>
      </c>
      <c r="D100" s="7" t="s">
        <v>894</v>
      </c>
      <c r="E100" s="17"/>
      <c r="F100" s="17"/>
      <c r="G100" s="1" t="s">
        <v>771</v>
      </c>
      <c r="H100" s="1" t="s">
        <v>1545</v>
      </c>
      <c r="I100" s="25" t="s">
        <v>53</v>
      </c>
      <c r="J100" s="32" t="s">
        <v>1544</v>
      </c>
      <c r="K100" s="32" t="s">
        <v>2469</v>
      </c>
      <c r="L100" s="32" t="s">
        <v>2472</v>
      </c>
      <c r="M100" s="6" t="s">
        <v>2471</v>
      </c>
      <c r="N100" s="6"/>
      <c r="O100" s="6"/>
      <c r="P100" s="6"/>
      <c r="Q100" s="6"/>
      <c r="R100" s="6"/>
      <c r="S100" s="6"/>
      <c r="T100" s="41">
        <f>ROUND(AC100*$AB$3,1)</f>
        <v>41.8</v>
      </c>
      <c r="U100" s="82">
        <f>ROUND(T100*0.85,1)</f>
        <v>35.5</v>
      </c>
      <c r="V100" s="76" t="s">
        <v>2053</v>
      </c>
      <c r="W100" s="120">
        <f>ROUND(T100*1.15,1)</f>
        <v>48.1</v>
      </c>
      <c r="X100" s="78">
        <v>43101</v>
      </c>
      <c r="Y100" s="78">
        <v>401768</v>
      </c>
      <c r="Z100" s="128"/>
      <c r="AC100" s="42">
        <v>12</v>
      </c>
      <c r="AE100" s="17"/>
    </row>
    <row r="101" spans="1:31" ht="51" hidden="1">
      <c r="A101" s="16" t="s">
        <v>1431</v>
      </c>
      <c r="B101" s="16" t="s">
        <v>1433</v>
      </c>
      <c r="C101" s="15" t="s">
        <v>334</v>
      </c>
      <c r="D101" s="7"/>
      <c r="E101" s="17"/>
      <c r="F101" s="17"/>
      <c r="G101" s="28" t="s">
        <v>755</v>
      </c>
      <c r="H101" s="28" t="s">
        <v>2112</v>
      </c>
      <c r="I101" s="25" t="s">
        <v>2014</v>
      </c>
      <c r="J101" s="117" t="s">
        <v>2696</v>
      </c>
      <c r="K101" s="32"/>
      <c r="L101" s="32"/>
      <c r="M101" s="6"/>
      <c r="N101" s="65"/>
      <c r="O101" s="65"/>
      <c r="P101" s="65"/>
      <c r="Q101" s="65"/>
      <c r="R101" s="65"/>
      <c r="S101" s="65"/>
      <c r="T101" s="41"/>
      <c r="U101" s="82"/>
      <c r="V101" s="76"/>
      <c r="W101" s="120"/>
      <c r="X101" s="78">
        <v>43101</v>
      </c>
      <c r="Y101" s="78">
        <v>401768</v>
      </c>
      <c r="Z101" s="128"/>
      <c r="AC101" s="42"/>
      <c r="AE101" s="17"/>
    </row>
    <row r="102" spans="1:31" ht="51" hidden="1">
      <c r="A102" s="16" t="s">
        <v>1434</v>
      </c>
      <c r="B102" s="16" t="s">
        <v>1435</v>
      </c>
      <c r="C102" s="13" t="s">
        <v>334</v>
      </c>
      <c r="D102" s="7" t="s">
        <v>895</v>
      </c>
      <c r="E102" s="17"/>
      <c r="F102" s="17"/>
      <c r="G102" s="1" t="s">
        <v>1458</v>
      </c>
      <c r="H102" s="1" t="s">
        <v>2113</v>
      </c>
      <c r="I102" s="25"/>
      <c r="J102" s="32"/>
      <c r="K102" s="124" t="s">
        <v>2469</v>
      </c>
      <c r="L102" s="124" t="s">
        <v>2472</v>
      </c>
      <c r="M102" s="6" t="s">
        <v>2471</v>
      </c>
      <c r="N102" s="65">
        <v>5</v>
      </c>
      <c r="O102" s="65" t="s">
        <v>2438</v>
      </c>
      <c r="P102" s="72" t="s">
        <v>2481</v>
      </c>
      <c r="Q102" s="65" t="s">
        <v>2438</v>
      </c>
      <c r="R102" s="65"/>
      <c r="S102" s="65"/>
      <c r="T102" s="41">
        <f>ROUND(AC102*$AB$3,1)</f>
        <v>13.9</v>
      </c>
      <c r="U102" s="82">
        <f>ROUND(T102*0.85,1)</f>
        <v>11.8</v>
      </c>
      <c r="V102" s="76" t="s">
        <v>2053</v>
      </c>
      <c r="W102" s="120">
        <f>ROUND(T102*1.15,1)</f>
        <v>16</v>
      </c>
      <c r="X102" s="78">
        <v>43101</v>
      </c>
      <c r="Y102" s="78">
        <v>401768</v>
      </c>
      <c r="Z102" s="128"/>
      <c r="AC102" s="42">
        <v>4</v>
      </c>
      <c r="AE102" s="17"/>
    </row>
    <row r="103" spans="1:31" ht="51" hidden="1">
      <c r="A103" s="16" t="s">
        <v>1434</v>
      </c>
      <c r="B103" s="16" t="s">
        <v>1435</v>
      </c>
      <c r="C103" s="13" t="s">
        <v>334</v>
      </c>
      <c r="D103" s="7" t="s">
        <v>1358</v>
      </c>
      <c r="E103" s="17"/>
      <c r="F103" s="17"/>
      <c r="G103" s="1" t="s">
        <v>1459</v>
      </c>
      <c r="H103" s="1" t="s">
        <v>2114</v>
      </c>
      <c r="I103" s="25"/>
      <c r="J103" s="32"/>
      <c r="K103" s="124" t="s">
        <v>2469</v>
      </c>
      <c r="L103" s="124" t="s">
        <v>2472</v>
      </c>
      <c r="M103" s="6" t="s">
        <v>2471</v>
      </c>
      <c r="N103" s="65">
        <v>5</v>
      </c>
      <c r="O103" s="65" t="s">
        <v>2438</v>
      </c>
      <c r="P103" s="72" t="s">
        <v>2481</v>
      </c>
      <c r="Q103" s="65" t="s">
        <v>2438</v>
      </c>
      <c r="R103" s="65"/>
      <c r="S103" s="65"/>
      <c r="T103" s="41">
        <f>ROUND(AC103*$AB$3,1)</f>
        <v>10.5</v>
      </c>
      <c r="U103" s="82">
        <f>ROUND(T103*0.85,1)</f>
        <v>8.9</v>
      </c>
      <c r="V103" s="76" t="s">
        <v>2053</v>
      </c>
      <c r="W103" s="120">
        <f>ROUND(T103*1.15,1)</f>
        <v>12.1</v>
      </c>
      <c r="X103" s="78">
        <v>43101</v>
      </c>
      <c r="Y103" s="78">
        <v>401768</v>
      </c>
      <c r="Z103" s="128"/>
      <c r="AC103" s="42">
        <v>3</v>
      </c>
      <c r="AE103" s="17"/>
    </row>
    <row r="104" spans="1:31" ht="38.25" hidden="1">
      <c r="A104" s="16" t="s">
        <v>1434</v>
      </c>
      <c r="B104" s="16" t="s">
        <v>1435</v>
      </c>
      <c r="C104" s="13" t="s">
        <v>334</v>
      </c>
      <c r="D104" s="7" t="s">
        <v>896</v>
      </c>
      <c r="E104" s="17"/>
      <c r="F104" s="17"/>
      <c r="G104" s="1" t="s">
        <v>1460</v>
      </c>
      <c r="H104" s="1" t="s">
        <v>2115</v>
      </c>
      <c r="I104" s="25"/>
      <c r="J104" s="32"/>
      <c r="K104" s="124" t="s">
        <v>2469</v>
      </c>
      <c r="L104" s="124" t="s">
        <v>2472</v>
      </c>
      <c r="M104" s="6" t="s">
        <v>2471</v>
      </c>
      <c r="N104" s="65">
        <v>5</v>
      </c>
      <c r="O104" s="65" t="s">
        <v>2438</v>
      </c>
      <c r="P104" s="72" t="s">
        <v>2481</v>
      </c>
      <c r="Q104" s="65" t="s">
        <v>2438</v>
      </c>
      <c r="R104" s="65"/>
      <c r="S104" s="65"/>
      <c r="T104" s="41">
        <f>ROUND(AC104*$AB$3,1)</f>
        <v>15.7</v>
      </c>
      <c r="U104" s="82">
        <f>ROUND(T104*0.85,1)</f>
        <v>13.3</v>
      </c>
      <c r="V104" s="76" t="s">
        <v>2053</v>
      </c>
      <c r="W104" s="120">
        <f>ROUND(T104*1.15,1)</f>
        <v>18.100000000000001</v>
      </c>
      <c r="X104" s="78">
        <v>43101</v>
      </c>
      <c r="Y104" s="78">
        <v>401768</v>
      </c>
      <c r="Z104" s="128"/>
      <c r="AC104" s="42">
        <v>4.5</v>
      </c>
      <c r="AE104" s="17"/>
    </row>
    <row r="105" spans="1:31" ht="38.25" hidden="1">
      <c r="A105" s="16" t="s">
        <v>1434</v>
      </c>
      <c r="B105" s="16" t="s">
        <v>1435</v>
      </c>
      <c r="C105" s="13" t="s">
        <v>334</v>
      </c>
      <c r="D105" s="7" t="s">
        <v>897</v>
      </c>
      <c r="E105" s="17"/>
      <c r="F105" s="17"/>
      <c r="G105" s="1" t="s">
        <v>1461</v>
      </c>
      <c r="H105" s="1" t="s">
        <v>2116</v>
      </c>
      <c r="I105" s="25"/>
      <c r="J105" s="32"/>
      <c r="K105" s="124" t="s">
        <v>2469</v>
      </c>
      <c r="L105" s="124" t="s">
        <v>2472</v>
      </c>
      <c r="M105" s="6" t="s">
        <v>2471</v>
      </c>
      <c r="N105" s="65">
        <v>5</v>
      </c>
      <c r="O105" s="65" t="s">
        <v>2438</v>
      </c>
      <c r="P105" s="72" t="s">
        <v>2481</v>
      </c>
      <c r="Q105" s="65" t="s">
        <v>2438</v>
      </c>
      <c r="R105" s="65"/>
      <c r="S105" s="65"/>
      <c r="T105" s="41">
        <f>ROUND(AC105*$AB$3,1)</f>
        <v>12.2</v>
      </c>
      <c r="U105" s="82">
        <f>ROUND(T105*0.85,1)</f>
        <v>10.4</v>
      </c>
      <c r="V105" s="76" t="s">
        <v>2053</v>
      </c>
      <c r="W105" s="120">
        <f>ROUND(T105*1.15,1)</f>
        <v>14</v>
      </c>
      <c r="X105" s="78">
        <v>43101</v>
      </c>
      <c r="Y105" s="78">
        <v>401768</v>
      </c>
      <c r="Z105" s="128"/>
      <c r="AC105" s="42">
        <v>3.5</v>
      </c>
      <c r="AE105" s="17"/>
    </row>
    <row r="106" spans="1:31" ht="30" hidden="1">
      <c r="A106" s="16" t="s">
        <v>1431</v>
      </c>
      <c r="B106" s="16" t="s">
        <v>1433</v>
      </c>
      <c r="C106" s="15" t="s">
        <v>335</v>
      </c>
      <c r="D106" s="7"/>
      <c r="E106" s="17"/>
      <c r="F106" s="17"/>
      <c r="G106" s="28" t="s">
        <v>24</v>
      </c>
      <c r="H106" s="28" t="s">
        <v>1546</v>
      </c>
      <c r="I106" s="25" t="s">
        <v>25</v>
      </c>
      <c r="J106" s="32" t="s">
        <v>2117</v>
      </c>
      <c r="K106" s="32"/>
      <c r="L106" s="32"/>
      <c r="M106" s="6"/>
      <c r="N106" s="65"/>
      <c r="O106" s="65"/>
      <c r="P106" s="65"/>
      <c r="Q106" s="65"/>
      <c r="R106" s="65"/>
      <c r="S106" s="65"/>
      <c r="T106" s="41"/>
      <c r="U106" s="82"/>
      <c r="V106" s="76"/>
      <c r="W106" s="120"/>
      <c r="X106" s="78">
        <v>43101</v>
      </c>
      <c r="Y106" s="78">
        <v>401768</v>
      </c>
      <c r="Z106" s="128"/>
      <c r="AC106" s="42"/>
      <c r="AE106" s="17"/>
    </row>
    <row r="107" spans="1:31" ht="51" hidden="1">
      <c r="A107" s="16" t="s">
        <v>1434</v>
      </c>
      <c r="B107" s="16" t="s">
        <v>1435</v>
      </c>
      <c r="C107" s="13" t="s">
        <v>335</v>
      </c>
      <c r="D107" s="7" t="s">
        <v>898</v>
      </c>
      <c r="E107" s="17" t="s">
        <v>2028</v>
      </c>
      <c r="F107" s="17"/>
      <c r="G107" s="1" t="s">
        <v>1462</v>
      </c>
      <c r="H107" s="1" t="s">
        <v>1547</v>
      </c>
      <c r="I107" s="1" t="s">
        <v>2682</v>
      </c>
      <c r="J107" s="74" t="s">
        <v>2652</v>
      </c>
      <c r="K107" s="122" t="s">
        <v>2457</v>
      </c>
      <c r="L107" s="122" t="s">
        <v>2473</v>
      </c>
      <c r="M107" s="6" t="s">
        <v>2471</v>
      </c>
      <c r="N107" s="65">
        <v>15</v>
      </c>
      <c r="O107" s="65" t="s">
        <v>2438</v>
      </c>
      <c r="P107" s="72" t="s">
        <v>2481</v>
      </c>
      <c r="Q107" s="65" t="s">
        <v>2438</v>
      </c>
      <c r="R107" s="65"/>
      <c r="S107" s="65"/>
      <c r="T107" s="41">
        <f t="shared" ref="T107:T112" si="21">ROUND(AC107*$AB$3,1)</f>
        <v>90.6</v>
      </c>
      <c r="U107" s="82">
        <f t="shared" ref="U107:U112" si="22">ROUND(T107*0.85,1)</f>
        <v>77</v>
      </c>
      <c r="V107" s="76" t="s">
        <v>2053</v>
      </c>
      <c r="W107" s="120">
        <f t="shared" ref="W107:W112" si="23">ROUND(T107*1.15,1)</f>
        <v>104.2</v>
      </c>
      <c r="X107" s="78">
        <v>43101</v>
      </c>
      <c r="Y107" s="78">
        <v>401768</v>
      </c>
      <c r="Z107" s="128"/>
      <c r="AC107" s="42" t="s">
        <v>2033</v>
      </c>
      <c r="AE107" s="17"/>
    </row>
    <row r="108" spans="1:31" ht="51" hidden="1">
      <c r="A108" s="16" t="s">
        <v>1434</v>
      </c>
      <c r="B108" s="16" t="s">
        <v>1435</v>
      </c>
      <c r="C108" s="13" t="s">
        <v>335</v>
      </c>
      <c r="D108" s="7" t="s">
        <v>899</v>
      </c>
      <c r="E108" s="17" t="s">
        <v>2028</v>
      </c>
      <c r="F108" s="17"/>
      <c r="G108" s="1" t="s">
        <v>1473</v>
      </c>
      <c r="H108" s="1" t="s">
        <v>2118</v>
      </c>
      <c r="I108" s="1" t="s">
        <v>2683</v>
      </c>
      <c r="J108" s="74" t="s">
        <v>2653</v>
      </c>
      <c r="K108" s="122" t="s">
        <v>2457</v>
      </c>
      <c r="L108" s="122" t="s">
        <v>2473</v>
      </c>
      <c r="M108" s="6" t="s">
        <v>2471</v>
      </c>
      <c r="N108" s="65">
        <v>15</v>
      </c>
      <c r="O108" s="65" t="s">
        <v>2438</v>
      </c>
      <c r="P108" s="72" t="s">
        <v>2481</v>
      </c>
      <c r="Q108" s="65" t="s">
        <v>2438</v>
      </c>
      <c r="R108" s="65"/>
      <c r="S108" s="65"/>
      <c r="T108" s="41">
        <f t="shared" si="21"/>
        <v>41.8</v>
      </c>
      <c r="U108" s="82">
        <f t="shared" si="22"/>
        <v>35.5</v>
      </c>
      <c r="V108" s="76" t="s">
        <v>2053</v>
      </c>
      <c r="W108" s="120">
        <f t="shared" si="23"/>
        <v>48.1</v>
      </c>
      <c r="X108" s="78">
        <v>43101</v>
      </c>
      <c r="Y108" s="78">
        <v>401768</v>
      </c>
      <c r="Z108" s="128"/>
      <c r="AC108" s="42">
        <v>12</v>
      </c>
      <c r="AE108" s="17"/>
    </row>
    <row r="109" spans="1:31" ht="63.75" hidden="1">
      <c r="A109" s="16" t="s">
        <v>1434</v>
      </c>
      <c r="B109" s="16" t="s">
        <v>1435</v>
      </c>
      <c r="C109" s="13" t="s">
        <v>335</v>
      </c>
      <c r="D109" s="7" t="s">
        <v>900</v>
      </c>
      <c r="E109" s="17" t="s">
        <v>2028</v>
      </c>
      <c r="F109" s="17"/>
      <c r="G109" s="3" t="s">
        <v>1463</v>
      </c>
      <c r="H109" s="3" t="s">
        <v>2119</v>
      </c>
      <c r="I109" s="3" t="s">
        <v>2684</v>
      </c>
      <c r="J109" s="114" t="s">
        <v>2654</v>
      </c>
      <c r="K109" s="126" t="s">
        <v>2457</v>
      </c>
      <c r="L109" s="122" t="s">
        <v>2473</v>
      </c>
      <c r="M109" s="6" t="s">
        <v>2471</v>
      </c>
      <c r="N109" s="65">
        <v>15</v>
      </c>
      <c r="O109" s="65" t="s">
        <v>2438</v>
      </c>
      <c r="P109" s="72" t="s">
        <v>2481</v>
      </c>
      <c r="Q109" s="65" t="s">
        <v>2438</v>
      </c>
      <c r="R109" s="65"/>
      <c r="S109" s="65"/>
      <c r="T109" s="41">
        <f t="shared" si="21"/>
        <v>22.7</v>
      </c>
      <c r="U109" s="82">
        <f t="shared" si="22"/>
        <v>19.3</v>
      </c>
      <c r="V109" s="76" t="s">
        <v>2053</v>
      </c>
      <c r="W109" s="120">
        <f t="shared" si="23"/>
        <v>26.1</v>
      </c>
      <c r="X109" s="78">
        <v>43101</v>
      </c>
      <c r="Y109" s="78">
        <v>401768</v>
      </c>
      <c r="Z109" s="128"/>
      <c r="AC109" s="42">
        <v>6.5</v>
      </c>
      <c r="AE109" s="17"/>
    </row>
    <row r="110" spans="1:31" ht="63.75" hidden="1">
      <c r="A110" s="16" t="s">
        <v>1434</v>
      </c>
      <c r="B110" s="16" t="s">
        <v>1435</v>
      </c>
      <c r="C110" s="13" t="s">
        <v>335</v>
      </c>
      <c r="D110" s="7" t="s">
        <v>901</v>
      </c>
      <c r="E110" s="17" t="s">
        <v>2028</v>
      </c>
      <c r="F110" s="17"/>
      <c r="G110" s="25" t="s">
        <v>1464</v>
      </c>
      <c r="H110" s="32" t="s">
        <v>1548</v>
      </c>
      <c r="I110" s="1" t="s">
        <v>2685</v>
      </c>
      <c r="J110" s="74" t="s">
        <v>2655</v>
      </c>
      <c r="K110" s="122" t="s">
        <v>2457</v>
      </c>
      <c r="L110" s="122" t="s">
        <v>2473</v>
      </c>
      <c r="M110" s="6" t="s">
        <v>2471</v>
      </c>
      <c r="N110" s="65">
        <v>15</v>
      </c>
      <c r="O110" s="65" t="s">
        <v>2438</v>
      </c>
      <c r="P110" s="72" t="s">
        <v>2481</v>
      </c>
      <c r="Q110" s="65" t="s">
        <v>2438</v>
      </c>
      <c r="R110" s="65"/>
      <c r="S110" s="65"/>
      <c r="T110" s="41">
        <f t="shared" si="21"/>
        <v>104.6</v>
      </c>
      <c r="U110" s="82">
        <f t="shared" si="22"/>
        <v>88.9</v>
      </c>
      <c r="V110" s="76" t="s">
        <v>2053</v>
      </c>
      <c r="W110" s="120">
        <f t="shared" si="23"/>
        <v>120.3</v>
      </c>
      <c r="X110" s="78">
        <v>43101</v>
      </c>
      <c r="Y110" s="78">
        <v>401768</v>
      </c>
      <c r="Z110" s="128"/>
      <c r="AC110" s="42">
        <v>30</v>
      </c>
      <c r="AE110" s="17"/>
    </row>
    <row r="111" spans="1:31" ht="63.75" hidden="1">
      <c r="A111" s="16" t="s">
        <v>1434</v>
      </c>
      <c r="B111" s="16" t="s">
        <v>1435</v>
      </c>
      <c r="C111" s="13" t="s">
        <v>335</v>
      </c>
      <c r="D111" s="7" t="s">
        <v>902</v>
      </c>
      <c r="E111" s="17" t="s">
        <v>2028</v>
      </c>
      <c r="F111" s="17"/>
      <c r="G111" s="25" t="s">
        <v>1465</v>
      </c>
      <c r="H111" s="32" t="s">
        <v>2120</v>
      </c>
      <c r="I111" s="1" t="s">
        <v>2686</v>
      </c>
      <c r="J111" s="74" t="s">
        <v>2656</v>
      </c>
      <c r="K111" s="122" t="s">
        <v>2457</v>
      </c>
      <c r="L111" s="122" t="s">
        <v>2473</v>
      </c>
      <c r="M111" s="6" t="s">
        <v>2471</v>
      </c>
      <c r="N111" s="65">
        <v>15</v>
      </c>
      <c r="O111" s="65" t="s">
        <v>2438</v>
      </c>
      <c r="P111" s="72" t="s">
        <v>2481</v>
      </c>
      <c r="Q111" s="65" t="s">
        <v>2438</v>
      </c>
      <c r="R111" s="65"/>
      <c r="S111" s="65"/>
      <c r="T111" s="41">
        <f t="shared" si="21"/>
        <v>48.8</v>
      </c>
      <c r="U111" s="82">
        <f t="shared" si="22"/>
        <v>41.5</v>
      </c>
      <c r="V111" s="76" t="s">
        <v>2053</v>
      </c>
      <c r="W111" s="120">
        <f t="shared" si="23"/>
        <v>56.1</v>
      </c>
      <c r="X111" s="78">
        <v>43101</v>
      </c>
      <c r="Y111" s="78">
        <v>401768</v>
      </c>
      <c r="Z111" s="128"/>
      <c r="AC111" s="42">
        <v>14</v>
      </c>
      <c r="AE111" s="17"/>
    </row>
    <row r="112" spans="1:31" ht="63.75" hidden="1">
      <c r="A112" s="16" t="s">
        <v>1434</v>
      </c>
      <c r="B112" s="16" t="s">
        <v>1435</v>
      </c>
      <c r="C112" s="13" t="s">
        <v>335</v>
      </c>
      <c r="D112" s="7" t="s">
        <v>903</v>
      </c>
      <c r="E112" s="17" t="s">
        <v>2028</v>
      </c>
      <c r="F112" s="17"/>
      <c r="G112" s="25" t="s">
        <v>1466</v>
      </c>
      <c r="H112" s="32" t="s">
        <v>2121</v>
      </c>
      <c r="I112" s="1" t="s">
        <v>2687</v>
      </c>
      <c r="J112" s="74" t="s">
        <v>2657</v>
      </c>
      <c r="K112" s="122" t="s">
        <v>2457</v>
      </c>
      <c r="L112" s="122" t="s">
        <v>2473</v>
      </c>
      <c r="M112" s="6" t="s">
        <v>2471</v>
      </c>
      <c r="N112" s="65">
        <v>15</v>
      </c>
      <c r="O112" s="65" t="s">
        <v>2438</v>
      </c>
      <c r="P112" s="72" t="s">
        <v>2481</v>
      </c>
      <c r="Q112" s="65" t="s">
        <v>2438</v>
      </c>
      <c r="R112" s="65"/>
      <c r="S112" s="65"/>
      <c r="T112" s="41">
        <f t="shared" si="21"/>
        <v>34.9</v>
      </c>
      <c r="U112" s="82">
        <f t="shared" si="22"/>
        <v>29.7</v>
      </c>
      <c r="V112" s="76" t="s">
        <v>2053</v>
      </c>
      <c r="W112" s="120">
        <f t="shared" si="23"/>
        <v>40.1</v>
      </c>
      <c r="X112" s="78">
        <v>43101</v>
      </c>
      <c r="Y112" s="78">
        <v>401768</v>
      </c>
      <c r="Z112" s="128"/>
      <c r="AC112" s="42">
        <v>10</v>
      </c>
      <c r="AE112" s="17"/>
    </row>
    <row r="113" spans="1:31" ht="30" hidden="1">
      <c r="A113" s="20" t="s">
        <v>1431</v>
      </c>
      <c r="B113" s="20" t="s">
        <v>1432</v>
      </c>
      <c r="C113" s="15" t="s">
        <v>336</v>
      </c>
      <c r="D113" s="7"/>
      <c r="E113" s="17"/>
      <c r="F113" s="17"/>
      <c r="G113" s="28" t="s">
        <v>26</v>
      </c>
      <c r="H113" s="28" t="s">
        <v>26</v>
      </c>
      <c r="I113" s="25"/>
      <c r="J113" s="32"/>
      <c r="K113" s="32"/>
      <c r="L113" s="32"/>
      <c r="M113" s="6"/>
      <c r="N113" s="6"/>
      <c r="O113" s="6"/>
      <c r="P113" s="6"/>
      <c r="Q113" s="6"/>
      <c r="R113" s="6"/>
      <c r="S113" s="6"/>
      <c r="T113" s="41"/>
      <c r="U113" s="82"/>
      <c r="V113" s="76"/>
      <c r="W113" s="120"/>
      <c r="X113" s="78">
        <v>43101</v>
      </c>
      <c r="Y113" s="78">
        <v>401768</v>
      </c>
      <c r="Z113" s="128"/>
      <c r="AC113" s="42"/>
      <c r="AE113" s="17"/>
    </row>
    <row r="114" spans="1:31" ht="165.75" hidden="1">
      <c r="A114" s="16" t="s">
        <v>1431</v>
      </c>
      <c r="B114" s="16" t="s">
        <v>1433</v>
      </c>
      <c r="C114" s="15" t="s">
        <v>337</v>
      </c>
      <c r="D114" s="7"/>
      <c r="E114" s="17"/>
      <c r="F114" s="17"/>
      <c r="G114" s="28" t="s">
        <v>27</v>
      </c>
      <c r="H114" s="28" t="s">
        <v>1549</v>
      </c>
      <c r="I114" s="1" t="s">
        <v>2015</v>
      </c>
      <c r="J114" s="1" t="s">
        <v>2122</v>
      </c>
      <c r="K114" s="1"/>
      <c r="L114" s="1"/>
      <c r="M114" s="6"/>
      <c r="N114" s="6"/>
      <c r="O114" s="6"/>
      <c r="P114" s="6"/>
      <c r="Q114" s="6"/>
      <c r="R114" s="6"/>
      <c r="S114" s="6"/>
      <c r="T114" s="41"/>
      <c r="U114" s="82"/>
      <c r="V114" s="76"/>
      <c r="W114" s="120"/>
      <c r="X114" s="78">
        <v>43101</v>
      </c>
      <c r="Y114" s="78">
        <v>401768</v>
      </c>
      <c r="Z114" s="128"/>
      <c r="AC114" s="42"/>
      <c r="AE114" s="17"/>
    </row>
    <row r="115" spans="1:31" ht="51" hidden="1">
      <c r="A115" s="16" t="s">
        <v>1434</v>
      </c>
      <c r="B115" s="16" t="s">
        <v>1435</v>
      </c>
      <c r="C115" s="13" t="s">
        <v>337</v>
      </c>
      <c r="D115" s="7" t="s">
        <v>904</v>
      </c>
      <c r="E115" s="17"/>
      <c r="F115" s="17"/>
      <c r="G115" s="1" t="s">
        <v>1627</v>
      </c>
      <c r="H115" s="1" t="s">
        <v>1550</v>
      </c>
      <c r="I115" s="1" t="s">
        <v>2016</v>
      </c>
      <c r="J115" s="1" t="s">
        <v>2123</v>
      </c>
      <c r="K115" s="124" t="s">
        <v>2469</v>
      </c>
      <c r="L115" s="124" t="s">
        <v>2472</v>
      </c>
      <c r="M115" s="6" t="s">
        <v>2471</v>
      </c>
      <c r="N115" s="65">
        <v>2</v>
      </c>
      <c r="O115" s="65" t="s">
        <v>2439</v>
      </c>
      <c r="P115" s="5" t="s">
        <v>2478</v>
      </c>
      <c r="Q115" s="73" t="s">
        <v>2485</v>
      </c>
      <c r="R115" s="73"/>
      <c r="S115" s="73"/>
      <c r="T115" s="41">
        <f>ROUND(AC115*$AB$3,1)</f>
        <v>24.4</v>
      </c>
      <c r="U115" s="82">
        <f>ROUND(T115*0.85,1)</f>
        <v>20.7</v>
      </c>
      <c r="V115" s="76" t="s">
        <v>2053</v>
      </c>
      <c r="W115" s="120">
        <f>ROUND(T115*1.15,1)</f>
        <v>28.1</v>
      </c>
      <c r="X115" s="78">
        <v>43101</v>
      </c>
      <c r="Y115" s="78">
        <v>401768</v>
      </c>
      <c r="Z115" s="128"/>
      <c r="AC115" s="42">
        <v>7</v>
      </c>
      <c r="AE115" s="17"/>
    </row>
    <row r="116" spans="1:31" ht="38.25" hidden="1">
      <c r="A116" s="16" t="s">
        <v>1434</v>
      </c>
      <c r="B116" s="16" t="s">
        <v>1435</v>
      </c>
      <c r="C116" s="13" t="s">
        <v>337</v>
      </c>
      <c r="D116" s="7" t="s">
        <v>905</v>
      </c>
      <c r="E116" s="17"/>
      <c r="F116" s="17"/>
      <c r="G116" s="1" t="s">
        <v>772</v>
      </c>
      <c r="H116" s="1" t="s">
        <v>1551</v>
      </c>
      <c r="I116" s="1" t="s">
        <v>443</v>
      </c>
      <c r="J116" s="1" t="s">
        <v>2124</v>
      </c>
      <c r="K116" s="32" t="s">
        <v>2469</v>
      </c>
      <c r="L116" s="32" t="s">
        <v>2472</v>
      </c>
      <c r="M116" s="6" t="s">
        <v>2471</v>
      </c>
      <c r="N116" s="6"/>
      <c r="O116" s="6"/>
      <c r="P116" s="6"/>
      <c r="Q116" s="6"/>
      <c r="R116" s="6"/>
      <c r="S116" s="6"/>
      <c r="T116" s="41">
        <f>ROUND(AC116*$AB$3,1)</f>
        <v>177.8</v>
      </c>
      <c r="U116" s="82">
        <f>ROUND(T116*0.85,1)</f>
        <v>151.1</v>
      </c>
      <c r="V116" s="76" t="s">
        <v>2053</v>
      </c>
      <c r="W116" s="120">
        <f>ROUND(T116*1.15,1)</f>
        <v>204.5</v>
      </c>
      <c r="X116" s="78">
        <v>43101</v>
      </c>
      <c r="Y116" s="78">
        <v>401768</v>
      </c>
      <c r="Z116" s="128"/>
      <c r="AC116" s="42">
        <v>51</v>
      </c>
      <c r="AE116" s="17"/>
    </row>
    <row r="117" spans="1:31" ht="51" hidden="1">
      <c r="A117" s="16" t="s">
        <v>1434</v>
      </c>
      <c r="B117" s="16" t="s">
        <v>1435</v>
      </c>
      <c r="C117" s="13" t="s">
        <v>337</v>
      </c>
      <c r="D117" s="7" t="s">
        <v>906</v>
      </c>
      <c r="E117" s="17"/>
      <c r="F117" s="17"/>
      <c r="G117" s="1" t="s">
        <v>46</v>
      </c>
      <c r="H117" s="1" t="s">
        <v>1552</v>
      </c>
      <c r="I117" s="1" t="s">
        <v>444</v>
      </c>
      <c r="J117" s="1" t="s">
        <v>2125</v>
      </c>
      <c r="K117" s="32" t="s">
        <v>2469</v>
      </c>
      <c r="L117" s="32" t="s">
        <v>2472</v>
      </c>
      <c r="M117" s="6" t="s">
        <v>2471</v>
      </c>
      <c r="N117" s="6"/>
      <c r="O117" s="6"/>
      <c r="P117" s="6"/>
      <c r="Q117" s="6"/>
      <c r="R117" s="6"/>
      <c r="S117" s="6"/>
      <c r="T117" s="41">
        <f>ROUND(AC117*$AB$3,1)</f>
        <v>268.5</v>
      </c>
      <c r="U117" s="82">
        <f>ROUND(T117*0.85,1)</f>
        <v>228.2</v>
      </c>
      <c r="V117" s="76" t="s">
        <v>2053</v>
      </c>
      <c r="W117" s="120">
        <f>ROUND(T117*1.15,1)</f>
        <v>308.8</v>
      </c>
      <c r="X117" s="78">
        <v>43101</v>
      </c>
      <c r="Y117" s="78">
        <v>401768</v>
      </c>
      <c r="Z117" s="128"/>
      <c r="AC117" s="42">
        <v>77</v>
      </c>
      <c r="AE117" s="17"/>
    </row>
    <row r="118" spans="1:31" ht="51" hidden="1">
      <c r="A118" s="16" t="s">
        <v>1434</v>
      </c>
      <c r="B118" s="16" t="s">
        <v>1435</v>
      </c>
      <c r="C118" s="13" t="s">
        <v>337</v>
      </c>
      <c r="D118" s="7" t="s">
        <v>907</v>
      </c>
      <c r="E118" s="17"/>
      <c r="F118" s="17"/>
      <c r="G118" s="1" t="s">
        <v>47</v>
      </c>
      <c r="H118" s="1" t="s">
        <v>1553</v>
      </c>
      <c r="I118" s="1" t="s">
        <v>445</v>
      </c>
      <c r="J118" s="1" t="s">
        <v>1554</v>
      </c>
      <c r="K118" s="32" t="s">
        <v>2469</v>
      </c>
      <c r="L118" s="32" t="s">
        <v>2472</v>
      </c>
      <c r="M118" s="6" t="s">
        <v>2471</v>
      </c>
      <c r="N118" s="48"/>
      <c r="O118" s="48"/>
      <c r="P118" s="48"/>
      <c r="Q118" s="48"/>
      <c r="R118" s="48"/>
      <c r="S118" s="48"/>
      <c r="T118" s="41">
        <f>ROUND(AC118*$AB$3,1)</f>
        <v>369.6</v>
      </c>
      <c r="U118" s="82">
        <f>ROUND(T118*0.85,1)</f>
        <v>314.2</v>
      </c>
      <c r="V118" s="76" t="s">
        <v>2053</v>
      </c>
      <c r="W118" s="120">
        <f>ROUND(T118*1.15,1)</f>
        <v>425</v>
      </c>
      <c r="X118" s="78">
        <v>43101</v>
      </c>
      <c r="Y118" s="78">
        <v>401768</v>
      </c>
      <c r="Z118" s="128"/>
      <c r="AC118" s="42">
        <v>106</v>
      </c>
      <c r="AE118" s="17"/>
    </row>
    <row r="119" spans="1:31" ht="38.25" hidden="1">
      <c r="A119" s="16" t="s">
        <v>1434</v>
      </c>
      <c r="B119" s="16" t="s">
        <v>1435</v>
      </c>
      <c r="C119" s="13" t="s">
        <v>337</v>
      </c>
      <c r="D119" s="7" t="s">
        <v>908</v>
      </c>
      <c r="E119" s="17"/>
      <c r="F119" s="17"/>
      <c r="G119" s="1" t="s">
        <v>48</v>
      </c>
      <c r="H119" s="1" t="s">
        <v>2126</v>
      </c>
      <c r="I119" s="1" t="s">
        <v>2531</v>
      </c>
      <c r="J119" s="1" t="s">
        <v>2423</v>
      </c>
      <c r="K119" s="124" t="s">
        <v>2469</v>
      </c>
      <c r="L119" s="124" t="s">
        <v>2472</v>
      </c>
      <c r="M119" s="6" t="s">
        <v>2471</v>
      </c>
      <c r="N119" s="65">
        <v>1</v>
      </c>
      <c r="O119" s="65" t="s">
        <v>2439</v>
      </c>
      <c r="P119" s="5" t="s">
        <v>2478</v>
      </c>
      <c r="Q119" s="73" t="s">
        <v>2485</v>
      </c>
      <c r="R119" s="73"/>
      <c r="S119" s="73"/>
      <c r="T119" s="41">
        <f>ROUND(AC119*$AB$3,1)</f>
        <v>83.7</v>
      </c>
      <c r="U119" s="82">
        <f>ROUND(T119*0.85,1)</f>
        <v>71.099999999999994</v>
      </c>
      <c r="V119" s="76" t="s">
        <v>2053</v>
      </c>
      <c r="W119" s="120">
        <f>ROUND(T119*1.15,1)</f>
        <v>96.3</v>
      </c>
      <c r="X119" s="78">
        <v>43101</v>
      </c>
      <c r="Y119" s="78">
        <v>401768</v>
      </c>
      <c r="Z119" s="128"/>
      <c r="AC119" s="42">
        <v>24</v>
      </c>
      <c r="AE119" s="17"/>
    </row>
    <row r="120" spans="1:31" ht="30" hidden="1">
      <c r="A120" s="16" t="s">
        <v>1431</v>
      </c>
      <c r="B120" s="16" t="s">
        <v>1433</v>
      </c>
      <c r="C120" s="15" t="s">
        <v>338</v>
      </c>
      <c r="D120" s="7"/>
      <c r="E120" s="17"/>
      <c r="F120" s="17"/>
      <c r="G120" s="28" t="s">
        <v>28</v>
      </c>
      <c r="H120" s="28" t="s">
        <v>1555</v>
      </c>
      <c r="I120" s="25"/>
      <c r="J120" s="32"/>
      <c r="K120" s="32"/>
      <c r="L120" s="32"/>
      <c r="M120" s="6"/>
      <c r="N120" s="6"/>
      <c r="O120" s="6"/>
      <c r="P120" s="6"/>
      <c r="Q120" s="6"/>
      <c r="R120" s="6"/>
      <c r="S120" s="6"/>
      <c r="T120" s="41"/>
      <c r="U120" s="82"/>
      <c r="V120" s="76"/>
      <c r="W120" s="120"/>
      <c r="X120" s="78">
        <v>43101</v>
      </c>
      <c r="Y120" s="78">
        <v>401768</v>
      </c>
      <c r="Z120" s="128"/>
      <c r="AC120" s="42"/>
      <c r="AE120" s="17"/>
    </row>
    <row r="121" spans="1:31" ht="38.25" hidden="1">
      <c r="A121" s="16" t="s">
        <v>1434</v>
      </c>
      <c r="B121" s="16" t="s">
        <v>1435</v>
      </c>
      <c r="C121" s="13" t="s">
        <v>338</v>
      </c>
      <c r="D121" s="7" t="s">
        <v>909</v>
      </c>
      <c r="E121" s="17"/>
      <c r="F121" s="17"/>
      <c r="G121" s="25" t="s">
        <v>1467</v>
      </c>
      <c r="H121" s="32" t="s">
        <v>1556</v>
      </c>
      <c r="I121" s="25" t="s">
        <v>50</v>
      </c>
      <c r="J121" s="32" t="s">
        <v>2615</v>
      </c>
      <c r="K121" s="124" t="s">
        <v>2469</v>
      </c>
      <c r="L121" s="124" t="s">
        <v>2472</v>
      </c>
      <c r="M121" s="6" t="s">
        <v>2471</v>
      </c>
      <c r="N121" s="65">
        <v>5</v>
      </c>
      <c r="O121" s="65" t="s">
        <v>2438</v>
      </c>
      <c r="P121" s="72" t="s">
        <v>2481</v>
      </c>
      <c r="Q121" s="65" t="s">
        <v>2438</v>
      </c>
      <c r="R121" s="65"/>
      <c r="S121" s="65"/>
      <c r="T121" s="41">
        <f>ROUND(AC121*$AB$3,1)</f>
        <v>36.6</v>
      </c>
      <c r="U121" s="82">
        <f>ROUND(T121*0.85,1)</f>
        <v>31.1</v>
      </c>
      <c r="V121" s="76" t="s">
        <v>2053</v>
      </c>
      <c r="W121" s="120">
        <f>ROUND(T121*1.15,1)</f>
        <v>42.1</v>
      </c>
      <c r="X121" s="78">
        <v>43101</v>
      </c>
      <c r="Y121" s="78">
        <v>401768</v>
      </c>
      <c r="Z121" s="128"/>
      <c r="AC121" s="42">
        <v>10.5</v>
      </c>
      <c r="AE121" s="17"/>
    </row>
    <row r="122" spans="1:31" ht="38.25" hidden="1">
      <c r="A122" s="16" t="s">
        <v>1434</v>
      </c>
      <c r="B122" s="16" t="s">
        <v>1435</v>
      </c>
      <c r="C122" s="13" t="s">
        <v>338</v>
      </c>
      <c r="D122" s="7" t="s">
        <v>910</v>
      </c>
      <c r="E122" s="17"/>
      <c r="F122" s="17"/>
      <c r="G122" s="2" t="s">
        <v>1468</v>
      </c>
      <c r="H122" s="2" t="s">
        <v>1557</v>
      </c>
      <c r="I122" s="2" t="s">
        <v>49</v>
      </c>
      <c r="J122" s="117" t="s">
        <v>2728</v>
      </c>
      <c r="K122" s="124" t="s">
        <v>2469</v>
      </c>
      <c r="L122" s="124" t="s">
        <v>2472</v>
      </c>
      <c r="M122" s="6" t="s">
        <v>2471</v>
      </c>
      <c r="N122" s="65">
        <v>5</v>
      </c>
      <c r="O122" s="65" t="s">
        <v>2438</v>
      </c>
      <c r="P122" s="72" t="s">
        <v>2481</v>
      </c>
      <c r="Q122" s="65" t="s">
        <v>2438</v>
      </c>
      <c r="R122" s="65"/>
      <c r="S122" s="65"/>
      <c r="T122" s="41">
        <f>ROUND(AC122*$AB$3,1)</f>
        <v>36.6</v>
      </c>
      <c r="U122" s="82">
        <f>ROUND(T122*0.85,1)</f>
        <v>31.1</v>
      </c>
      <c r="V122" s="76" t="s">
        <v>2053</v>
      </c>
      <c r="W122" s="120">
        <f>ROUND(T122*1.15,1)</f>
        <v>42.1</v>
      </c>
      <c r="X122" s="78">
        <v>43101</v>
      </c>
      <c r="Y122" s="78">
        <v>401768</v>
      </c>
      <c r="Z122" s="128"/>
      <c r="AC122" s="42">
        <v>10.5</v>
      </c>
      <c r="AE122" s="17"/>
    </row>
    <row r="123" spans="1:31" ht="25.5" hidden="1">
      <c r="A123" s="16" t="s">
        <v>1434</v>
      </c>
      <c r="B123" s="16" t="s">
        <v>1435</v>
      </c>
      <c r="C123" s="13" t="s">
        <v>338</v>
      </c>
      <c r="D123" s="7" t="s">
        <v>911</v>
      </c>
      <c r="E123" s="17"/>
      <c r="F123" s="17"/>
      <c r="G123" s="2" t="s">
        <v>446</v>
      </c>
      <c r="H123" s="2" t="s">
        <v>2127</v>
      </c>
      <c r="I123" s="2" t="s">
        <v>2598</v>
      </c>
      <c r="J123" s="2" t="s">
        <v>2599</v>
      </c>
      <c r="K123" s="32" t="s">
        <v>2469</v>
      </c>
      <c r="L123" s="32" t="s">
        <v>2472</v>
      </c>
      <c r="M123" s="6" t="s">
        <v>2471</v>
      </c>
      <c r="N123" s="6"/>
      <c r="O123" s="6"/>
      <c r="P123" s="6"/>
      <c r="Q123" s="6"/>
      <c r="R123" s="6"/>
      <c r="S123" s="6"/>
      <c r="T123" s="41">
        <f>ROUND(AC123*$AB$3,1)</f>
        <v>22.7</v>
      </c>
      <c r="U123" s="82">
        <f>ROUND(T123*0.85,1)</f>
        <v>19.3</v>
      </c>
      <c r="V123" s="76" t="s">
        <v>2053</v>
      </c>
      <c r="W123" s="120">
        <f>ROUND(T123*1.15,1)</f>
        <v>26.1</v>
      </c>
      <c r="X123" s="78">
        <v>43101</v>
      </c>
      <c r="Y123" s="78">
        <v>401768</v>
      </c>
      <c r="Z123" s="128"/>
      <c r="AC123" s="42">
        <v>6.5</v>
      </c>
      <c r="AE123" s="17"/>
    </row>
    <row r="124" spans="1:31" ht="38.25" hidden="1">
      <c r="A124" s="16" t="s">
        <v>1434</v>
      </c>
      <c r="B124" s="16" t="s">
        <v>1435</v>
      </c>
      <c r="C124" s="13" t="s">
        <v>338</v>
      </c>
      <c r="D124" s="7" t="s">
        <v>912</v>
      </c>
      <c r="E124" s="17"/>
      <c r="F124" s="17"/>
      <c r="G124" s="2" t="s">
        <v>447</v>
      </c>
      <c r="H124" s="2" t="s">
        <v>1558</v>
      </c>
      <c r="I124" s="2" t="s">
        <v>29</v>
      </c>
      <c r="J124" s="2" t="s">
        <v>2600</v>
      </c>
      <c r="K124" s="32" t="s">
        <v>2469</v>
      </c>
      <c r="L124" s="32" t="s">
        <v>2472</v>
      </c>
      <c r="M124" s="6" t="s">
        <v>2471</v>
      </c>
      <c r="N124" s="6"/>
      <c r="O124" s="6"/>
      <c r="P124" s="6"/>
      <c r="Q124" s="6"/>
      <c r="R124" s="6"/>
      <c r="S124" s="6"/>
      <c r="T124" s="41">
        <f>ROUND(AC124*$AB$3,1)</f>
        <v>80.2</v>
      </c>
      <c r="U124" s="82">
        <f>ROUND(T124*0.85,1)</f>
        <v>68.2</v>
      </c>
      <c r="V124" s="76" t="s">
        <v>2053</v>
      </c>
      <c r="W124" s="120">
        <f>ROUND(T124*1.15,1)</f>
        <v>92.2</v>
      </c>
      <c r="X124" s="78">
        <v>43101</v>
      </c>
      <c r="Y124" s="78">
        <v>401768</v>
      </c>
      <c r="Z124" s="128"/>
      <c r="AC124" s="42">
        <v>23</v>
      </c>
      <c r="AE124" s="17"/>
    </row>
    <row r="125" spans="1:31" ht="38.25" hidden="1">
      <c r="A125" s="16" t="s">
        <v>1431</v>
      </c>
      <c r="B125" s="16" t="s">
        <v>1433</v>
      </c>
      <c r="C125" s="15" t="s">
        <v>339</v>
      </c>
      <c r="D125" s="7"/>
      <c r="E125" s="17"/>
      <c r="F125" s="17"/>
      <c r="G125" s="75" t="s">
        <v>30</v>
      </c>
      <c r="H125" s="75" t="s">
        <v>1559</v>
      </c>
      <c r="I125" s="2" t="s">
        <v>2489</v>
      </c>
      <c r="J125" s="1" t="s">
        <v>2490</v>
      </c>
      <c r="K125" s="93"/>
      <c r="L125" s="1"/>
      <c r="M125" s="69"/>
      <c r="N125" s="6"/>
      <c r="O125" s="6"/>
      <c r="P125" s="6"/>
      <c r="Q125" s="6"/>
      <c r="R125" s="6"/>
      <c r="S125" s="6"/>
      <c r="T125" s="41"/>
      <c r="U125" s="82"/>
      <c r="V125" s="76"/>
      <c r="W125" s="120"/>
      <c r="X125" s="78">
        <v>43101</v>
      </c>
      <c r="Y125" s="78">
        <v>401768</v>
      </c>
      <c r="Z125" s="128"/>
      <c r="AC125" s="42"/>
      <c r="AE125" s="17"/>
    </row>
    <row r="126" spans="1:31" ht="25.5" hidden="1">
      <c r="A126" s="100" t="s">
        <v>1434</v>
      </c>
      <c r="B126" s="100" t="s">
        <v>1435</v>
      </c>
      <c r="C126" s="105" t="s">
        <v>339</v>
      </c>
      <c r="D126" s="101" t="s">
        <v>913</v>
      </c>
      <c r="E126" s="17"/>
      <c r="F126" s="17"/>
      <c r="G126" s="98" t="s">
        <v>31</v>
      </c>
      <c r="H126" s="99" t="s">
        <v>1560</v>
      </c>
      <c r="I126" s="102" t="s">
        <v>669</v>
      </c>
      <c r="J126" s="102" t="s">
        <v>2128</v>
      </c>
      <c r="K126" s="32" t="s">
        <v>2469</v>
      </c>
      <c r="L126" s="32" t="s">
        <v>2472</v>
      </c>
      <c r="M126" s="6" t="s">
        <v>2471</v>
      </c>
      <c r="N126" s="6"/>
      <c r="O126" s="6"/>
      <c r="P126" s="6"/>
      <c r="Q126" s="6"/>
      <c r="R126" s="6"/>
      <c r="S126" s="6"/>
      <c r="T126" s="41">
        <f t="shared" ref="T126:T142" si="24">ROUND(AC126*$AB$3,1)</f>
        <v>55.8</v>
      </c>
      <c r="U126" s="82">
        <f t="shared" ref="U126:U142" si="25">ROUND(T126*0.85,1)</f>
        <v>47.4</v>
      </c>
      <c r="V126" s="76" t="s">
        <v>2053</v>
      </c>
      <c r="W126" s="120">
        <f t="shared" ref="W126:W142" si="26">ROUND(T126*1.15,1)</f>
        <v>64.2</v>
      </c>
      <c r="X126" s="78">
        <v>43101</v>
      </c>
      <c r="Y126" s="78">
        <v>401768</v>
      </c>
      <c r="Z126" s="128"/>
      <c r="AC126" s="42">
        <v>16</v>
      </c>
      <c r="AE126" s="17"/>
    </row>
    <row r="127" spans="1:31" hidden="1">
      <c r="A127" s="16" t="s">
        <v>1434</v>
      </c>
      <c r="B127" s="16" t="s">
        <v>1435</v>
      </c>
      <c r="C127" s="13" t="s">
        <v>339</v>
      </c>
      <c r="D127" s="7" t="s">
        <v>914</v>
      </c>
      <c r="E127" s="17"/>
      <c r="F127" s="17"/>
      <c r="G127" s="25" t="s">
        <v>32</v>
      </c>
      <c r="H127" s="32" t="s">
        <v>1561</v>
      </c>
      <c r="I127" s="1"/>
      <c r="J127" s="1"/>
      <c r="K127" s="124" t="s">
        <v>2469</v>
      </c>
      <c r="L127" s="124" t="s">
        <v>2472</v>
      </c>
      <c r="M127" s="6" t="s">
        <v>2471</v>
      </c>
      <c r="N127" s="65">
        <v>6</v>
      </c>
      <c r="O127" s="65" t="s">
        <v>2439</v>
      </c>
      <c r="P127" s="5" t="s">
        <v>2478</v>
      </c>
      <c r="Q127" s="73" t="s">
        <v>2485</v>
      </c>
      <c r="R127" s="73"/>
      <c r="S127" s="73"/>
      <c r="T127" s="41">
        <f t="shared" si="24"/>
        <v>282.39999999999998</v>
      </c>
      <c r="U127" s="82">
        <f t="shared" si="25"/>
        <v>240</v>
      </c>
      <c r="V127" s="76" t="s">
        <v>2053</v>
      </c>
      <c r="W127" s="120">
        <f t="shared" si="26"/>
        <v>324.8</v>
      </c>
      <c r="X127" s="78">
        <v>43101</v>
      </c>
      <c r="Y127" s="78">
        <v>401768</v>
      </c>
      <c r="Z127" s="128"/>
      <c r="AC127" s="42">
        <v>81</v>
      </c>
      <c r="AE127" s="17"/>
    </row>
    <row r="128" spans="1:31" ht="25.5" hidden="1">
      <c r="A128" s="16" t="s">
        <v>1434</v>
      </c>
      <c r="B128" s="16" t="s">
        <v>1435</v>
      </c>
      <c r="C128" s="13" t="s">
        <v>339</v>
      </c>
      <c r="D128" s="7" t="s">
        <v>915</v>
      </c>
      <c r="E128" s="17"/>
      <c r="F128" s="17"/>
      <c r="G128" s="25" t="s">
        <v>1392</v>
      </c>
      <c r="H128" s="2" t="s">
        <v>1562</v>
      </c>
      <c r="I128" s="1" t="s">
        <v>1377</v>
      </c>
      <c r="J128" s="1" t="s">
        <v>1563</v>
      </c>
      <c r="K128" s="32" t="s">
        <v>2469</v>
      </c>
      <c r="L128" s="32" t="s">
        <v>2472</v>
      </c>
      <c r="M128" s="6" t="s">
        <v>2471</v>
      </c>
      <c r="N128" s="65"/>
      <c r="O128" s="65"/>
      <c r="P128" s="65"/>
      <c r="Q128" s="65"/>
      <c r="R128" s="65"/>
      <c r="S128" s="65"/>
      <c r="T128" s="41">
        <f t="shared" si="24"/>
        <v>383.5</v>
      </c>
      <c r="U128" s="82">
        <f t="shared" si="25"/>
        <v>326</v>
      </c>
      <c r="V128" s="76" t="s">
        <v>2053</v>
      </c>
      <c r="W128" s="120">
        <f t="shared" si="26"/>
        <v>441</v>
      </c>
      <c r="X128" s="78">
        <v>43101</v>
      </c>
      <c r="Y128" s="78">
        <v>401768</v>
      </c>
      <c r="Z128" s="128"/>
      <c r="AC128" s="42">
        <v>110</v>
      </c>
      <c r="AE128" s="17"/>
    </row>
    <row r="129" spans="1:31" ht="51" hidden="1">
      <c r="A129" s="16" t="s">
        <v>1434</v>
      </c>
      <c r="B129" s="16" t="s">
        <v>1435</v>
      </c>
      <c r="C129" s="13" t="s">
        <v>339</v>
      </c>
      <c r="D129" s="7" t="s">
        <v>916</v>
      </c>
      <c r="E129" s="17"/>
      <c r="F129" s="17"/>
      <c r="G129" s="39" t="s">
        <v>2061</v>
      </c>
      <c r="H129" s="37" t="s">
        <v>1564</v>
      </c>
      <c r="I129" s="1" t="s">
        <v>1377</v>
      </c>
      <c r="J129" s="1" t="s">
        <v>1563</v>
      </c>
      <c r="K129" s="32" t="s">
        <v>2469</v>
      </c>
      <c r="L129" s="32" t="s">
        <v>2472</v>
      </c>
      <c r="M129" s="6" t="s">
        <v>2471</v>
      </c>
      <c r="N129" s="65"/>
      <c r="O129" s="65"/>
      <c r="P129" s="65"/>
      <c r="Q129" s="65"/>
      <c r="R129" s="65"/>
      <c r="S129" s="65"/>
      <c r="T129" s="41">
        <f t="shared" si="24"/>
        <v>122</v>
      </c>
      <c r="U129" s="82">
        <f t="shared" si="25"/>
        <v>103.7</v>
      </c>
      <c r="V129" s="76" t="s">
        <v>2053</v>
      </c>
      <c r="W129" s="120">
        <f t="shared" si="26"/>
        <v>140.30000000000001</v>
      </c>
      <c r="X129" s="78">
        <v>43101</v>
      </c>
      <c r="Y129" s="78">
        <v>401768</v>
      </c>
      <c r="Z129" s="128"/>
      <c r="AC129" s="42">
        <v>35</v>
      </c>
      <c r="AE129" s="17"/>
    </row>
    <row r="130" spans="1:31" ht="25.5" hidden="1">
      <c r="A130" s="16" t="s">
        <v>1434</v>
      </c>
      <c r="B130" s="16" t="s">
        <v>1435</v>
      </c>
      <c r="C130" s="13" t="s">
        <v>339</v>
      </c>
      <c r="D130" s="7" t="s">
        <v>917</v>
      </c>
      <c r="E130" s="17"/>
      <c r="F130" s="17"/>
      <c r="G130" s="1" t="s">
        <v>631</v>
      </c>
      <c r="H130" s="1" t="s">
        <v>1565</v>
      </c>
      <c r="I130" s="1" t="s">
        <v>670</v>
      </c>
      <c r="J130" s="1" t="s">
        <v>2129</v>
      </c>
      <c r="K130" s="32" t="s">
        <v>2469</v>
      </c>
      <c r="L130" s="32" t="s">
        <v>2472</v>
      </c>
      <c r="M130" s="6" t="s">
        <v>2471</v>
      </c>
      <c r="N130" s="33"/>
      <c r="O130" s="33"/>
      <c r="P130" s="33"/>
      <c r="Q130" s="33"/>
      <c r="R130" s="33"/>
      <c r="S130" s="33"/>
      <c r="T130" s="41">
        <f t="shared" si="24"/>
        <v>453.2</v>
      </c>
      <c r="U130" s="82">
        <f t="shared" si="25"/>
        <v>385.2</v>
      </c>
      <c r="V130" s="76" t="s">
        <v>2053</v>
      </c>
      <c r="W130" s="120">
        <f t="shared" si="26"/>
        <v>521.20000000000005</v>
      </c>
      <c r="X130" s="78">
        <v>43101</v>
      </c>
      <c r="Y130" s="78">
        <v>401768</v>
      </c>
      <c r="Z130" s="128"/>
      <c r="AC130" s="42">
        <v>130</v>
      </c>
      <c r="AE130" s="17"/>
    </row>
    <row r="131" spans="1:31" ht="63.75" hidden="1">
      <c r="A131" s="16" t="s">
        <v>1434</v>
      </c>
      <c r="B131" s="16" t="s">
        <v>1435</v>
      </c>
      <c r="C131" s="13" t="s">
        <v>339</v>
      </c>
      <c r="D131" s="7" t="s">
        <v>918</v>
      </c>
      <c r="E131" s="17"/>
      <c r="F131" s="17"/>
      <c r="G131" s="26" t="s">
        <v>715</v>
      </c>
      <c r="H131" s="26" t="s">
        <v>1566</v>
      </c>
      <c r="I131" s="1" t="s">
        <v>814</v>
      </c>
      <c r="J131" s="1" t="s">
        <v>1567</v>
      </c>
      <c r="K131" s="32" t="s">
        <v>2469</v>
      </c>
      <c r="L131" s="32" t="s">
        <v>2472</v>
      </c>
      <c r="M131" s="6" t="s">
        <v>2471</v>
      </c>
      <c r="N131" s="65"/>
      <c r="O131" s="65"/>
      <c r="P131" s="65"/>
      <c r="Q131" s="65"/>
      <c r="R131" s="65"/>
      <c r="S131" s="65"/>
      <c r="T131" s="41">
        <f t="shared" si="24"/>
        <v>156.9</v>
      </c>
      <c r="U131" s="82">
        <f t="shared" si="25"/>
        <v>133.4</v>
      </c>
      <c r="V131" s="76" t="s">
        <v>2053</v>
      </c>
      <c r="W131" s="120">
        <f t="shared" si="26"/>
        <v>180.4</v>
      </c>
      <c r="X131" s="78">
        <v>43101</v>
      </c>
      <c r="Y131" s="78">
        <v>401768</v>
      </c>
      <c r="Z131" s="128"/>
      <c r="AC131" s="42">
        <v>45</v>
      </c>
      <c r="AE131" s="17"/>
    </row>
    <row r="132" spans="1:31" ht="25.5" hidden="1">
      <c r="A132" s="16" t="s">
        <v>1434</v>
      </c>
      <c r="B132" s="16" t="s">
        <v>1435</v>
      </c>
      <c r="C132" s="13" t="s">
        <v>339</v>
      </c>
      <c r="D132" s="7" t="s">
        <v>919</v>
      </c>
      <c r="E132" s="17"/>
      <c r="F132" s="17"/>
      <c r="G132" s="1" t="s">
        <v>448</v>
      </c>
      <c r="H132" s="1" t="s">
        <v>1568</v>
      </c>
      <c r="I132" s="1"/>
      <c r="J132" s="1"/>
      <c r="K132" s="32" t="s">
        <v>2469</v>
      </c>
      <c r="L132" s="32" t="s">
        <v>2472</v>
      </c>
      <c r="M132" s="6" t="s">
        <v>2471</v>
      </c>
      <c r="N132" s="33"/>
      <c r="O132" s="33"/>
      <c r="P132" s="33"/>
      <c r="Q132" s="33"/>
      <c r="R132" s="33"/>
      <c r="S132" s="33"/>
      <c r="T132" s="41">
        <f t="shared" si="24"/>
        <v>404.4</v>
      </c>
      <c r="U132" s="82">
        <f t="shared" si="25"/>
        <v>343.7</v>
      </c>
      <c r="V132" s="76" t="s">
        <v>2053</v>
      </c>
      <c r="W132" s="120">
        <f t="shared" si="26"/>
        <v>465.1</v>
      </c>
      <c r="X132" s="78">
        <v>43101</v>
      </c>
      <c r="Y132" s="78">
        <v>401768</v>
      </c>
      <c r="Z132" s="128"/>
      <c r="AC132" s="42">
        <v>116</v>
      </c>
      <c r="AE132" s="17"/>
    </row>
    <row r="133" spans="1:31" ht="51" hidden="1">
      <c r="A133" s="16" t="s">
        <v>1434</v>
      </c>
      <c r="B133" s="16" t="s">
        <v>1435</v>
      </c>
      <c r="C133" s="13" t="s">
        <v>339</v>
      </c>
      <c r="D133" s="7" t="s">
        <v>920</v>
      </c>
      <c r="E133" s="17"/>
      <c r="F133" s="17"/>
      <c r="G133" s="26" t="s">
        <v>716</v>
      </c>
      <c r="H133" s="26" t="s">
        <v>1569</v>
      </c>
      <c r="I133" s="1"/>
      <c r="J133" s="1"/>
      <c r="K133" s="32" t="s">
        <v>2469</v>
      </c>
      <c r="L133" s="32" t="s">
        <v>2472</v>
      </c>
      <c r="M133" s="6" t="s">
        <v>2471</v>
      </c>
      <c r="N133" s="34"/>
      <c r="O133" s="34"/>
      <c r="P133" s="34"/>
      <c r="Q133" s="34"/>
      <c r="R133" s="34"/>
      <c r="S133" s="34"/>
      <c r="T133" s="41">
        <f t="shared" si="24"/>
        <v>156.9</v>
      </c>
      <c r="U133" s="82">
        <f t="shared" si="25"/>
        <v>133.4</v>
      </c>
      <c r="V133" s="76" t="s">
        <v>2053</v>
      </c>
      <c r="W133" s="120">
        <f t="shared" si="26"/>
        <v>180.4</v>
      </c>
      <c r="X133" s="78">
        <v>43101</v>
      </c>
      <c r="Y133" s="78">
        <v>401768</v>
      </c>
      <c r="Z133" s="128"/>
      <c r="AC133" s="42">
        <v>45</v>
      </c>
      <c r="AE133" s="17"/>
    </row>
    <row r="134" spans="1:31" ht="38.25" hidden="1">
      <c r="A134" s="16" t="s">
        <v>1434</v>
      </c>
      <c r="B134" s="16" t="s">
        <v>1435</v>
      </c>
      <c r="C134" s="13" t="s">
        <v>339</v>
      </c>
      <c r="D134" s="7" t="s">
        <v>921</v>
      </c>
      <c r="E134" s="17"/>
      <c r="F134" s="17"/>
      <c r="G134" s="1" t="s">
        <v>773</v>
      </c>
      <c r="H134" s="1" t="s">
        <v>1570</v>
      </c>
      <c r="I134" s="1" t="s">
        <v>449</v>
      </c>
      <c r="J134" s="1" t="s">
        <v>1974</v>
      </c>
      <c r="K134" s="32" t="s">
        <v>2469</v>
      </c>
      <c r="L134" s="32" t="s">
        <v>2472</v>
      </c>
      <c r="M134" s="6" t="s">
        <v>2471</v>
      </c>
      <c r="N134" s="33"/>
      <c r="O134" s="33"/>
      <c r="P134" s="33"/>
      <c r="Q134" s="33"/>
      <c r="R134" s="33"/>
      <c r="S134" s="33"/>
      <c r="T134" s="41">
        <f t="shared" si="24"/>
        <v>240.6</v>
      </c>
      <c r="U134" s="82">
        <f t="shared" si="25"/>
        <v>204.5</v>
      </c>
      <c r="V134" s="76" t="s">
        <v>2053</v>
      </c>
      <c r="W134" s="120">
        <f t="shared" si="26"/>
        <v>276.7</v>
      </c>
      <c r="X134" s="78">
        <v>43101</v>
      </c>
      <c r="Y134" s="78">
        <v>401768</v>
      </c>
      <c r="Z134" s="128"/>
      <c r="AC134" s="42">
        <v>69</v>
      </c>
      <c r="AE134" s="17"/>
    </row>
    <row r="135" spans="1:31" ht="63.75" hidden="1">
      <c r="A135" s="16" t="s">
        <v>1434</v>
      </c>
      <c r="B135" s="16" t="s">
        <v>1435</v>
      </c>
      <c r="C135" s="13" t="s">
        <v>339</v>
      </c>
      <c r="D135" s="7" t="s">
        <v>922</v>
      </c>
      <c r="E135" s="17"/>
      <c r="F135" s="17"/>
      <c r="G135" s="26" t="s">
        <v>2038</v>
      </c>
      <c r="H135" s="26" t="s">
        <v>1571</v>
      </c>
      <c r="I135" s="1" t="s">
        <v>450</v>
      </c>
      <c r="J135" s="1" t="s">
        <v>1975</v>
      </c>
      <c r="K135" s="32" t="s">
        <v>2469</v>
      </c>
      <c r="L135" s="32" t="s">
        <v>2472</v>
      </c>
      <c r="M135" s="6" t="s">
        <v>2471</v>
      </c>
      <c r="N135" s="33"/>
      <c r="O135" s="33"/>
      <c r="P135" s="33"/>
      <c r="Q135" s="33"/>
      <c r="R135" s="33"/>
      <c r="S135" s="33"/>
      <c r="T135" s="41">
        <f t="shared" si="24"/>
        <v>122</v>
      </c>
      <c r="U135" s="82">
        <f t="shared" si="25"/>
        <v>103.7</v>
      </c>
      <c r="V135" s="76" t="s">
        <v>2053</v>
      </c>
      <c r="W135" s="120">
        <f t="shared" si="26"/>
        <v>140.30000000000001</v>
      </c>
      <c r="X135" s="78">
        <v>43101</v>
      </c>
      <c r="Y135" s="78">
        <v>401768</v>
      </c>
      <c r="Z135" s="128"/>
      <c r="AC135" s="42">
        <v>35</v>
      </c>
      <c r="AE135" s="17"/>
    </row>
    <row r="136" spans="1:31" ht="38.25" hidden="1">
      <c r="A136" s="16" t="s">
        <v>1434</v>
      </c>
      <c r="B136" s="16" t="s">
        <v>1435</v>
      </c>
      <c r="C136" s="13" t="s">
        <v>339</v>
      </c>
      <c r="D136" s="7" t="s">
        <v>923</v>
      </c>
      <c r="E136" s="17"/>
      <c r="F136" s="17"/>
      <c r="G136" s="1" t="s">
        <v>774</v>
      </c>
      <c r="H136" s="1" t="s">
        <v>1572</v>
      </c>
      <c r="I136" s="1" t="s">
        <v>2539</v>
      </c>
      <c r="J136" s="1" t="s">
        <v>2540</v>
      </c>
      <c r="K136" s="32" t="s">
        <v>2469</v>
      </c>
      <c r="L136" s="32" t="s">
        <v>2472</v>
      </c>
      <c r="M136" s="6" t="s">
        <v>2471</v>
      </c>
      <c r="N136" s="65"/>
      <c r="O136" s="65"/>
      <c r="P136" s="65"/>
      <c r="Q136" s="65"/>
      <c r="R136" s="65"/>
      <c r="S136" s="65"/>
      <c r="T136" s="41">
        <f t="shared" si="24"/>
        <v>557.79999999999995</v>
      </c>
      <c r="U136" s="82">
        <f t="shared" si="25"/>
        <v>474.1</v>
      </c>
      <c r="V136" s="76" t="s">
        <v>2053</v>
      </c>
      <c r="W136" s="120">
        <f t="shared" si="26"/>
        <v>641.5</v>
      </c>
      <c r="X136" s="78">
        <v>43101</v>
      </c>
      <c r="Y136" s="78">
        <v>401768</v>
      </c>
      <c r="Z136" s="128"/>
      <c r="AC136" s="42">
        <v>160</v>
      </c>
      <c r="AE136" s="17"/>
    </row>
    <row r="137" spans="1:31" ht="38.25" hidden="1">
      <c r="A137" s="16" t="s">
        <v>1434</v>
      </c>
      <c r="B137" s="16" t="s">
        <v>1435</v>
      </c>
      <c r="C137" s="13" t="s">
        <v>339</v>
      </c>
      <c r="D137" s="7" t="s">
        <v>924</v>
      </c>
      <c r="E137" s="17"/>
      <c r="F137" s="17"/>
      <c r="G137" s="1" t="s">
        <v>775</v>
      </c>
      <c r="H137" s="1" t="s">
        <v>1573</v>
      </c>
      <c r="I137" s="1" t="s">
        <v>2539</v>
      </c>
      <c r="J137" s="1" t="s">
        <v>2541</v>
      </c>
      <c r="K137" s="32" t="s">
        <v>2469</v>
      </c>
      <c r="L137" s="32" t="s">
        <v>2472</v>
      </c>
      <c r="M137" s="6" t="s">
        <v>2471</v>
      </c>
      <c r="N137" s="65"/>
      <c r="O137" s="65"/>
      <c r="P137" s="65"/>
      <c r="Q137" s="65"/>
      <c r="R137" s="65"/>
      <c r="S137" s="65"/>
      <c r="T137" s="41">
        <f t="shared" si="24"/>
        <v>648.5</v>
      </c>
      <c r="U137" s="82">
        <f t="shared" si="25"/>
        <v>551.20000000000005</v>
      </c>
      <c r="V137" s="76" t="s">
        <v>2053</v>
      </c>
      <c r="W137" s="120">
        <f t="shared" si="26"/>
        <v>745.8</v>
      </c>
      <c r="X137" s="78">
        <v>43101</v>
      </c>
      <c r="Y137" s="78">
        <v>401768</v>
      </c>
      <c r="Z137" s="128"/>
      <c r="AC137" s="42">
        <v>186</v>
      </c>
      <c r="AE137" s="17"/>
    </row>
    <row r="138" spans="1:31" ht="25.5" hidden="1">
      <c r="A138" s="16" t="s">
        <v>1434</v>
      </c>
      <c r="B138" s="16" t="s">
        <v>1435</v>
      </c>
      <c r="C138" s="13" t="s">
        <v>339</v>
      </c>
      <c r="D138" s="7" t="s">
        <v>925</v>
      </c>
      <c r="E138" s="17"/>
      <c r="F138" s="17"/>
      <c r="G138" s="1" t="s">
        <v>776</v>
      </c>
      <c r="H138" s="1" t="s">
        <v>1574</v>
      </c>
      <c r="I138" s="1" t="s">
        <v>451</v>
      </c>
      <c r="J138" s="1" t="s">
        <v>1575</v>
      </c>
      <c r="K138" s="32" t="s">
        <v>2469</v>
      </c>
      <c r="L138" s="32" t="s">
        <v>2472</v>
      </c>
      <c r="M138" s="6" t="s">
        <v>2471</v>
      </c>
      <c r="N138" s="36"/>
      <c r="O138" s="36"/>
      <c r="P138" s="36"/>
      <c r="Q138" s="36"/>
      <c r="R138" s="36"/>
      <c r="S138" s="36"/>
      <c r="T138" s="41">
        <f t="shared" si="24"/>
        <v>289.39999999999998</v>
      </c>
      <c r="U138" s="82">
        <f t="shared" si="25"/>
        <v>246</v>
      </c>
      <c r="V138" s="76" t="s">
        <v>2053</v>
      </c>
      <c r="W138" s="120">
        <f t="shared" si="26"/>
        <v>332.8</v>
      </c>
      <c r="X138" s="78">
        <v>43101</v>
      </c>
      <c r="Y138" s="78">
        <v>401768</v>
      </c>
      <c r="Z138" s="128"/>
      <c r="AC138" s="42">
        <v>83</v>
      </c>
      <c r="AE138" s="17"/>
    </row>
    <row r="139" spans="1:31" ht="63.75" hidden="1">
      <c r="A139" s="16" t="s">
        <v>1434</v>
      </c>
      <c r="B139" s="16" t="s">
        <v>1435</v>
      </c>
      <c r="C139" s="13" t="s">
        <v>339</v>
      </c>
      <c r="D139" s="7" t="s">
        <v>926</v>
      </c>
      <c r="E139" s="17"/>
      <c r="F139" s="17"/>
      <c r="G139" s="1" t="s">
        <v>452</v>
      </c>
      <c r="H139" s="1" t="s">
        <v>1576</v>
      </c>
      <c r="I139" s="1" t="s">
        <v>2554</v>
      </c>
      <c r="J139" s="1" t="s">
        <v>1577</v>
      </c>
      <c r="K139" s="124" t="s">
        <v>2469</v>
      </c>
      <c r="L139" s="124" t="s">
        <v>2472</v>
      </c>
      <c r="M139" s="6" t="s">
        <v>2471</v>
      </c>
      <c r="N139" s="65">
        <v>4</v>
      </c>
      <c r="O139" s="65" t="s">
        <v>2439</v>
      </c>
      <c r="P139" s="5" t="s">
        <v>2478</v>
      </c>
      <c r="Q139" s="73" t="s">
        <v>2485</v>
      </c>
      <c r="R139" s="73"/>
      <c r="S139" s="73"/>
      <c r="T139" s="41">
        <f t="shared" si="24"/>
        <v>156.9</v>
      </c>
      <c r="U139" s="82">
        <f t="shared" si="25"/>
        <v>133.4</v>
      </c>
      <c r="V139" s="76" t="s">
        <v>2053</v>
      </c>
      <c r="W139" s="120">
        <f t="shared" si="26"/>
        <v>180.4</v>
      </c>
      <c r="X139" s="78">
        <v>43101</v>
      </c>
      <c r="Y139" s="78">
        <v>401768</v>
      </c>
      <c r="Z139" s="128"/>
      <c r="AC139" s="42">
        <v>45</v>
      </c>
      <c r="AE139" s="17"/>
    </row>
    <row r="140" spans="1:31" ht="76.5" hidden="1">
      <c r="A140" s="16" t="s">
        <v>1434</v>
      </c>
      <c r="B140" s="16" t="s">
        <v>1435</v>
      </c>
      <c r="C140" s="13" t="s">
        <v>339</v>
      </c>
      <c r="D140" s="7" t="s">
        <v>927</v>
      </c>
      <c r="E140" s="17" t="s">
        <v>2028</v>
      </c>
      <c r="F140" s="17"/>
      <c r="G140" s="1" t="s">
        <v>453</v>
      </c>
      <c r="H140" s="1" t="s">
        <v>1578</v>
      </c>
      <c r="I140" s="2" t="s">
        <v>815</v>
      </c>
      <c r="J140" s="117" t="s">
        <v>2698</v>
      </c>
      <c r="K140" s="1" t="s">
        <v>2476</v>
      </c>
      <c r="L140" s="1" t="s">
        <v>2475</v>
      </c>
      <c r="M140" s="6" t="s">
        <v>2471</v>
      </c>
      <c r="N140" s="6"/>
      <c r="O140" s="6"/>
      <c r="P140" s="6"/>
      <c r="Q140" s="6"/>
      <c r="R140" s="6"/>
      <c r="S140" s="6"/>
      <c r="T140" s="41">
        <f t="shared" si="24"/>
        <v>109.8</v>
      </c>
      <c r="U140" s="82">
        <f t="shared" si="25"/>
        <v>93.3</v>
      </c>
      <c r="V140" s="76" t="s">
        <v>2053</v>
      </c>
      <c r="W140" s="120">
        <f t="shared" si="26"/>
        <v>126.3</v>
      </c>
      <c r="X140" s="78">
        <v>43101</v>
      </c>
      <c r="Y140" s="78">
        <v>401768</v>
      </c>
      <c r="Z140" s="128"/>
      <c r="AC140" s="42">
        <v>31.5</v>
      </c>
      <c r="AE140" s="17"/>
    </row>
    <row r="141" spans="1:31" ht="63.75" hidden="1">
      <c r="A141" s="16" t="s">
        <v>1434</v>
      </c>
      <c r="B141" s="16" t="s">
        <v>1435</v>
      </c>
      <c r="C141" s="13" t="s">
        <v>339</v>
      </c>
      <c r="D141" s="7" t="s">
        <v>928</v>
      </c>
      <c r="E141" s="17"/>
      <c r="F141" s="17"/>
      <c r="G141" s="1" t="s">
        <v>454</v>
      </c>
      <c r="H141" s="1" t="s">
        <v>1579</v>
      </c>
      <c r="I141" s="1" t="s">
        <v>1987</v>
      </c>
      <c r="J141" s="1" t="s">
        <v>2130</v>
      </c>
      <c r="K141" s="32" t="s">
        <v>2469</v>
      </c>
      <c r="L141" s="32" t="s">
        <v>2472</v>
      </c>
      <c r="M141" s="6" t="s">
        <v>2471</v>
      </c>
      <c r="N141" s="6"/>
      <c r="O141" s="6"/>
      <c r="P141" s="6"/>
      <c r="Q141" s="6"/>
      <c r="R141" s="6"/>
      <c r="S141" s="6"/>
      <c r="T141" s="41">
        <f t="shared" si="24"/>
        <v>122</v>
      </c>
      <c r="U141" s="82">
        <f t="shared" si="25"/>
        <v>103.7</v>
      </c>
      <c r="V141" s="76" t="s">
        <v>2053</v>
      </c>
      <c r="W141" s="120">
        <f t="shared" si="26"/>
        <v>140.30000000000001</v>
      </c>
      <c r="X141" s="78">
        <v>43101</v>
      </c>
      <c r="Y141" s="78">
        <v>401768</v>
      </c>
      <c r="Z141" s="128"/>
      <c r="AC141" s="42">
        <v>35</v>
      </c>
      <c r="AE141" s="17"/>
    </row>
    <row r="142" spans="1:31" ht="63.75" hidden="1">
      <c r="A142" s="16" t="s">
        <v>1434</v>
      </c>
      <c r="B142" s="16" t="s">
        <v>1435</v>
      </c>
      <c r="C142" s="13" t="s">
        <v>339</v>
      </c>
      <c r="D142" s="7" t="s">
        <v>929</v>
      </c>
      <c r="E142" s="17"/>
      <c r="F142" s="17"/>
      <c r="G142" s="1" t="s">
        <v>455</v>
      </c>
      <c r="H142" s="1" t="s">
        <v>2131</v>
      </c>
      <c r="I142" s="1" t="s">
        <v>1988</v>
      </c>
      <c r="J142" s="1" t="s">
        <v>2132</v>
      </c>
      <c r="K142" s="1" t="s">
        <v>2469</v>
      </c>
      <c r="L142" s="32" t="s">
        <v>2472</v>
      </c>
      <c r="M142" s="6" t="s">
        <v>2471</v>
      </c>
      <c r="N142" s="6"/>
      <c r="O142" s="6"/>
      <c r="P142" s="6"/>
      <c r="Q142" s="6"/>
      <c r="R142" s="6"/>
      <c r="S142" s="6"/>
      <c r="T142" s="41">
        <f t="shared" si="24"/>
        <v>111.6</v>
      </c>
      <c r="U142" s="82">
        <f t="shared" si="25"/>
        <v>94.9</v>
      </c>
      <c r="V142" s="76" t="s">
        <v>2053</v>
      </c>
      <c r="W142" s="120">
        <f t="shared" si="26"/>
        <v>128.30000000000001</v>
      </c>
      <c r="X142" s="78">
        <v>43101</v>
      </c>
      <c r="Y142" s="78">
        <v>401768</v>
      </c>
      <c r="Z142" s="128"/>
      <c r="AC142" s="42">
        <v>32</v>
      </c>
      <c r="AE142" s="17"/>
    </row>
    <row r="143" spans="1:31" ht="30" hidden="1">
      <c r="A143" s="16" t="s">
        <v>1431</v>
      </c>
      <c r="B143" s="16" t="s">
        <v>1433</v>
      </c>
      <c r="C143" s="15" t="s">
        <v>340</v>
      </c>
      <c r="D143" s="7"/>
      <c r="E143" s="17"/>
      <c r="F143" s="17"/>
      <c r="G143" s="28" t="s">
        <v>33</v>
      </c>
      <c r="H143" s="28" t="s">
        <v>1580</v>
      </c>
      <c r="I143" s="1" t="s">
        <v>2577</v>
      </c>
      <c r="J143" s="1" t="s">
        <v>2589</v>
      </c>
      <c r="K143" s="93"/>
      <c r="L143" s="1"/>
      <c r="M143" s="6"/>
      <c r="N143" s="6"/>
      <c r="O143" s="6"/>
      <c r="P143" s="6"/>
      <c r="Q143" s="6"/>
      <c r="R143" s="6"/>
      <c r="S143" s="6"/>
      <c r="T143" s="41"/>
      <c r="U143" s="82"/>
      <c r="V143" s="76"/>
      <c r="W143" s="120"/>
      <c r="X143" s="78">
        <v>43101</v>
      </c>
      <c r="Y143" s="78">
        <v>401768</v>
      </c>
      <c r="Z143" s="128"/>
      <c r="AC143" s="42"/>
      <c r="AE143" s="17"/>
    </row>
    <row r="144" spans="1:31" ht="38.25" hidden="1">
      <c r="A144" s="16" t="s">
        <v>1434</v>
      </c>
      <c r="B144" s="16" t="s">
        <v>1435</v>
      </c>
      <c r="C144" s="13" t="s">
        <v>340</v>
      </c>
      <c r="D144" s="7" t="s">
        <v>930</v>
      </c>
      <c r="E144" s="17"/>
      <c r="F144" s="17"/>
      <c r="G144" s="1" t="s">
        <v>777</v>
      </c>
      <c r="H144" s="1" t="s">
        <v>1581</v>
      </c>
      <c r="I144" s="1" t="s">
        <v>2613</v>
      </c>
      <c r="J144" s="1" t="s">
        <v>2640</v>
      </c>
      <c r="K144" s="125" t="s">
        <v>2469</v>
      </c>
      <c r="L144" s="124" t="s">
        <v>2472</v>
      </c>
      <c r="M144" s="6" t="s">
        <v>2471</v>
      </c>
      <c r="N144" s="65">
        <v>1</v>
      </c>
      <c r="O144" s="65" t="s">
        <v>2441</v>
      </c>
      <c r="P144" s="5" t="s">
        <v>2482</v>
      </c>
      <c r="Q144" s="5" t="s">
        <v>2484</v>
      </c>
      <c r="R144" s="5"/>
      <c r="S144" s="5"/>
      <c r="T144" s="41">
        <f>ROUND(AC144*$AB$3,1)</f>
        <v>139.5</v>
      </c>
      <c r="U144" s="82">
        <f>ROUND(T144*0.85,1)</f>
        <v>118.6</v>
      </c>
      <c r="V144" s="76" t="s">
        <v>2053</v>
      </c>
      <c r="W144" s="120">
        <f>ROUND(T144*1.15,1)</f>
        <v>160.4</v>
      </c>
      <c r="X144" s="78">
        <v>43101</v>
      </c>
      <c r="Y144" s="78">
        <v>401768</v>
      </c>
      <c r="Z144" s="128"/>
      <c r="AC144" s="42">
        <v>40</v>
      </c>
      <c r="AE144" s="17"/>
    </row>
    <row r="145" spans="1:31" ht="51" hidden="1">
      <c r="A145" s="100" t="s">
        <v>1434</v>
      </c>
      <c r="B145" s="100" t="s">
        <v>1435</v>
      </c>
      <c r="C145" s="105" t="s">
        <v>340</v>
      </c>
      <c r="D145" s="101" t="s">
        <v>931</v>
      </c>
      <c r="E145" s="17"/>
      <c r="F145" s="17"/>
      <c r="G145" s="106" t="s">
        <v>2034</v>
      </c>
      <c r="H145" s="106" t="s">
        <v>1582</v>
      </c>
      <c r="I145" s="106" t="s">
        <v>778</v>
      </c>
      <c r="J145" s="106" t="s">
        <v>1583</v>
      </c>
      <c r="K145" s="1" t="s">
        <v>2469</v>
      </c>
      <c r="L145" s="32" t="s">
        <v>2472</v>
      </c>
      <c r="M145" s="6" t="s">
        <v>2471</v>
      </c>
      <c r="N145" s="6"/>
      <c r="O145" s="6"/>
      <c r="P145" s="6"/>
      <c r="Q145" s="6"/>
      <c r="R145" s="6"/>
      <c r="S145" s="6"/>
      <c r="T145" s="41">
        <f>ROUND(AC145*$AB$3,1)</f>
        <v>87.2</v>
      </c>
      <c r="U145" s="82">
        <f>ROUND(T145*0.85,1)</f>
        <v>74.099999999999994</v>
      </c>
      <c r="V145" s="76" t="s">
        <v>2053</v>
      </c>
      <c r="W145" s="120">
        <f>ROUND(T145*1.15,1)</f>
        <v>100.3</v>
      </c>
      <c r="X145" s="78">
        <v>43101</v>
      </c>
      <c r="Y145" s="78">
        <v>401768</v>
      </c>
      <c r="Z145" s="128"/>
      <c r="AC145" s="42">
        <v>25</v>
      </c>
      <c r="AE145" s="17"/>
    </row>
    <row r="146" spans="1:31" ht="51">
      <c r="A146" s="16" t="s">
        <v>1434</v>
      </c>
      <c r="B146" s="16" t="s">
        <v>1435</v>
      </c>
      <c r="C146" s="13" t="s">
        <v>340</v>
      </c>
      <c r="D146" s="7" t="s">
        <v>932</v>
      </c>
      <c r="E146" s="17"/>
      <c r="F146" s="17" t="s">
        <v>754</v>
      </c>
      <c r="G146" s="1" t="s">
        <v>456</v>
      </c>
      <c r="H146" s="1" t="s">
        <v>2133</v>
      </c>
      <c r="I146" s="1" t="s">
        <v>2544</v>
      </c>
      <c r="J146" s="1" t="s">
        <v>1584</v>
      </c>
      <c r="K146" s="122" t="s">
        <v>2469</v>
      </c>
      <c r="L146" s="124" t="s">
        <v>2472</v>
      </c>
      <c r="M146" s="6" t="s">
        <v>2471</v>
      </c>
      <c r="N146" s="65">
        <v>1</v>
      </c>
      <c r="O146" s="65" t="s">
        <v>2441</v>
      </c>
      <c r="P146" s="5" t="s">
        <v>2482</v>
      </c>
      <c r="Q146" s="5" t="s">
        <v>2484</v>
      </c>
      <c r="R146" s="171"/>
      <c r="S146" s="171"/>
      <c r="T146" s="41">
        <f>ROUND(AC146*$AB$3,1)</f>
        <v>55.8</v>
      </c>
      <c r="U146" s="82">
        <f>ROUND(T146*0.85,1)</f>
        <v>47.4</v>
      </c>
      <c r="V146" s="76" t="s">
        <v>2053</v>
      </c>
      <c r="W146" s="120">
        <f>ROUND(T146*1.15,1)</f>
        <v>64.2</v>
      </c>
      <c r="X146" s="78">
        <v>43101</v>
      </c>
      <c r="Y146" s="78">
        <v>401768</v>
      </c>
      <c r="Z146" s="128"/>
      <c r="AC146" s="42">
        <v>16</v>
      </c>
      <c r="AE146" s="17" t="s">
        <v>754</v>
      </c>
    </row>
    <row r="147" spans="1:31" ht="51">
      <c r="A147" s="16" t="s">
        <v>1434</v>
      </c>
      <c r="B147" s="16" t="s">
        <v>1435</v>
      </c>
      <c r="C147" s="13" t="s">
        <v>340</v>
      </c>
      <c r="D147" s="7" t="s">
        <v>933</v>
      </c>
      <c r="E147" s="17"/>
      <c r="F147" s="17" t="s">
        <v>754</v>
      </c>
      <c r="G147" s="26" t="s">
        <v>2035</v>
      </c>
      <c r="H147" s="26" t="s">
        <v>1582</v>
      </c>
      <c r="I147" s="1" t="s">
        <v>2544</v>
      </c>
      <c r="J147" s="1" t="s">
        <v>1584</v>
      </c>
      <c r="K147" s="1" t="s">
        <v>2469</v>
      </c>
      <c r="L147" s="32" t="s">
        <v>2472</v>
      </c>
      <c r="M147" s="6" t="s">
        <v>2471</v>
      </c>
      <c r="N147" s="6"/>
      <c r="O147" s="6"/>
      <c r="P147" s="6"/>
      <c r="Q147" s="6"/>
      <c r="R147" s="169"/>
      <c r="S147" s="169"/>
      <c r="T147" s="41">
        <f>ROUND(AC147*$AB$3,1)</f>
        <v>34.9</v>
      </c>
      <c r="U147" s="82">
        <f>ROUND(T147*0.85,1)</f>
        <v>29.7</v>
      </c>
      <c r="V147" s="76" t="s">
        <v>2053</v>
      </c>
      <c r="W147" s="120">
        <f>ROUND(T147*1.15,1)</f>
        <v>40.1</v>
      </c>
      <c r="X147" s="78">
        <v>43101</v>
      </c>
      <c r="Y147" s="78">
        <v>401768</v>
      </c>
      <c r="Z147" s="128"/>
      <c r="AC147" s="42">
        <v>10</v>
      </c>
      <c r="AE147" s="17" t="s">
        <v>754</v>
      </c>
    </row>
    <row r="148" spans="1:31" ht="38.25" hidden="1">
      <c r="A148" s="16" t="s">
        <v>1434</v>
      </c>
      <c r="B148" s="16" t="s">
        <v>1435</v>
      </c>
      <c r="C148" s="13" t="s">
        <v>340</v>
      </c>
      <c r="D148" s="7" t="s">
        <v>934</v>
      </c>
      <c r="E148" s="17"/>
      <c r="F148" s="17"/>
      <c r="G148" s="1" t="s">
        <v>457</v>
      </c>
      <c r="H148" s="1" t="s">
        <v>2134</v>
      </c>
      <c r="I148" s="25"/>
      <c r="J148" s="32"/>
      <c r="K148" s="1" t="s">
        <v>2469</v>
      </c>
      <c r="L148" s="32" t="s">
        <v>2472</v>
      </c>
      <c r="M148" s="6" t="s">
        <v>2471</v>
      </c>
      <c r="N148" s="65"/>
      <c r="O148" s="65"/>
      <c r="P148" s="65"/>
      <c r="Q148" s="65"/>
      <c r="R148" s="65"/>
      <c r="S148" s="65"/>
      <c r="T148" s="41">
        <f>ROUND(AC148*$AB$3,1)</f>
        <v>52.3</v>
      </c>
      <c r="U148" s="82">
        <f>ROUND(T148*0.85,1)</f>
        <v>44.5</v>
      </c>
      <c r="V148" s="76" t="s">
        <v>2053</v>
      </c>
      <c r="W148" s="120">
        <f>ROUND(T148*1.15,1)</f>
        <v>60.1</v>
      </c>
      <c r="X148" s="78">
        <v>43101</v>
      </c>
      <c r="Y148" s="78">
        <v>401768</v>
      </c>
      <c r="Z148" s="128"/>
      <c r="AC148" s="42">
        <v>15</v>
      </c>
      <c r="AE148" s="17"/>
    </row>
    <row r="149" spans="1:31" ht="30" hidden="1">
      <c r="A149" s="16" t="s">
        <v>1431</v>
      </c>
      <c r="B149" s="16" t="s">
        <v>1433</v>
      </c>
      <c r="C149" s="15" t="s">
        <v>341</v>
      </c>
      <c r="D149" s="7"/>
      <c r="E149" s="17"/>
      <c r="F149" s="17"/>
      <c r="G149" s="28" t="s">
        <v>34</v>
      </c>
      <c r="H149" s="28" t="s">
        <v>1585</v>
      </c>
      <c r="I149" s="25"/>
      <c r="J149" s="32"/>
      <c r="K149" s="32"/>
      <c r="L149" s="32"/>
      <c r="M149" s="6"/>
      <c r="N149" s="6"/>
      <c r="O149" s="6"/>
      <c r="P149" s="6"/>
      <c r="Q149" s="6"/>
      <c r="R149" s="6"/>
      <c r="S149" s="6"/>
      <c r="T149" s="41"/>
      <c r="U149" s="82"/>
      <c r="V149" s="76"/>
      <c r="W149" s="120"/>
      <c r="X149" s="78">
        <v>43101</v>
      </c>
      <c r="Y149" s="78">
        <v>401768</v>
      </c>
      <c r="Z149" s="128"/>
      <c r="AC149" s="42"/>
      <c r="AE149" s="17"/>
    </row>
    <row r="150" spans="1:31" ht="51" hidden="1">
      <c r="A150" s="16" t="s">
        <v>1434</v>
      </c>
      <c r="B150" s="16" t="s">
        <v>1435</v>
      </c>
      <c r="C150" s="19" t="s">
        <v>341</v>
      </c>
      <c r="D150" s="7" t="s">
        <v>935</v>
      </c>
      <c r="E150" s="17"/>
      <c r="F150" s="17"/>
      <c r="G150" s="25" t="s">
        <v>34</v>
      </c>
      <c r="H150" s="32" t="s">
        <v>1585</v>
      </c>
      <c r="I150" s="1" t="s">
        <v>809</v>
      </c>
      <c r="J150" s="1" t="s">
        <v>2135</v>
      </c>
      <c r="K150" s="1" t="s">
        <v>2469</v>
      </c>
      <c r="L150" s="32" t="s">
        <v>2472</v>
      </c>
      <c r="M150" s="6" t="s">
        <v>2471</v>
      </c>
      <c r="N150" s="6"/>
      <c r="O150" s="6"/>
      <c r="P150" s="6"/>
      <c r="Q150" s="6"/>
      <c r="R150" s="6"/>
      <c r="S150" s="6"/>
      <c r="T150" s="41">
        <f>ROUND(AC150*$AB$3,1)</f>
        <v>366.1</v>
      </c>
      <c r="U150" s="82">
        <f>ROUND(T150*0.85,1)</f>
        <v>311.2</v>
      </c>
      <c r="V150" s="76" t="s">
        <v>2053</v>
      </c>
      <c r="W150" s="120">
        <f>ROUND(T150*1.15,1)</f>
        <v>421</v>
      </c>
      <c r="X150" s="78">
        <v>43101</v>
      </c>
      <c r="Y150" s="78">
        <v>401768</v>
      </c>
      <c r="Z150" s="128"/>
      <c r="AC150" s="42">
        <v>105</v>
      </c>
      <c r="AE150" s="17"/>
    </row>
    <row r="151" spans="1:31" ht="30">
      <c r="A151" s="149" t="s">
        <v>1431</v>
      </c>
      <c r="B151" s="149" t="s">
        <v>1433</v>
      </c>
      <c r="C151" s="150" t="s">
        <v>2814</v>
      </c>
      <c r="D151" s="151"/>
      <c r="E151" s="152"/>
      <c r="F151" s="152" t="s">
        <v>754</v>
      </c>
      <c r="G151" s="153" t="s">
        <v>2815</v>
      </c>
      <c r="H151" s="154"/>
      <c r="I151" s="155"/>
      <c r="J151" s="1"/>
      <c r="K151" s="1"/>
      <c r="L151" s="32"/>
      <c r="M151" s="6"/>
      <c r="N151" s="6"/>
      <c r="O151" s="6"/>
      <c r="P151" s="6"/>
      <c r="Q151" s="6"/>
      <c r="R151" s="173"/>
      <c r="S151" s="173"/>
      <c r="T151" s="157"/>
      <c r="U151" s="158"/>
      <c r="V151" s="159"/>
      <c r="W151" s="160"/>
      <c r="X151" s="161"/>
      <c r="Y151" s="161"/>
      <c r="Z151" s="128"/>
      <c r="AC151" s="42"/>
      <c r="AE151" s="17"/>
    </row>
    <row r="152" spans="1:31">
      <c r="A152" s="149" t="s">
        <v>1434</v>
      </c>
      <c r="B152" s="149" t="s">
        <v>1435</v>
      </c>
      <c r="C152" s="150" t="s">
        <v>2814</v>
      </c>
      <c r="D152" s="151" t="s">
        <v>931</v>
      </c>
      <c r="E152" s="152"/>
      <c r="F152" s="152" t="s">
        <v>754</v>
      </c>
      <c r="G152" s="153" t="s">
        <v>2815</v>
      </c>
      <c r="H152" s="154"/>
      <c r="I152" s="155" t="s">
        <v>2816</v>
      </c>
      <c r="J152" s="1"/>
      <c r="K152" s="1"/>
      <c r="L152" s="32"/>
      <c r="M152" s="6"/>
      <c r="N152" s="6"/>
      <c r="O152" s="6"/>
      <c r="P152" s="6"/>
      <c r="Q152" s="6"/>
      <c r="R152" s="173"/>
      <c r="S152" s="173"/>
      <c r="T152" s="157"/>
      <c r="U152" s="158"/>
      <c r="V152" s="159"/>
      <c r="W152" s="160"/>
      <c r="X152" s="161"/>
      <c r="Y152" s="161"/>
      <c r="Z152" s="128"/>
      <c r="AC152" s="42"/>
      <c r="AE152" s="17"/>
    </row>
    <row r="153" spans="1:31" ht="30" hidden="1">
      <c r="A153" s="20" t="s">
        <v>1431</v>
      </c>
      <c r="B153" s="20" t="s">
        <v>1432</v>
      </c>
      <c r="C153" s="15" t="s">
        <v>342</v>
      </c>
      <c r="D153" s="7"/>
      <c r="E153" s="17"/>
      <c r="F153" s="17"/>
      <c r="G153" s="28" t="s">
        <v>54</v>
      </c>
      <c r="H153" s="28" t="s">
        <v>1586</v>
      </c>
      <c r="I153" s="25"/>
      <c r="J153" s="32"/>
      <c r="K153" s="32"/>
      <c r="L153" s="32"/>
      <c r="M153" s="6"/>
      <c r="N153" s="6"/>
      <c r="O153" s="6"/>
      <c r="P153" s="6"/>
      <c r="Q153" s="6"/>
      <c r="R153" s="6"/>
      <c r="S153" s="6"/>
      <c r="T153" s="41"/>
      <c r="U153" s="82"/>
      <c r="V153" s="76"/>
      <c r="W153" s="120"/>
      <c r="X153" s="78">
        <v>43101</v>
      </c>
      <c r="Y153" s="78">
        <v>401768</v>
      </c>
      <c r="Z153" s="128"/>
      <c r="AC153" s="42"/>
      <c r="AE153" s="17"/>
    </row>
    <row r="154" spans="1:31" ht="30" hidden="1">
      <c r="A154" s="16" t="s">
        <v>1431</v>
      </c>
      <c r="B154" s="16" t="s">
        <v>1433</v>
      </c>
      <c r="C154" s="15" t="s">
        <v>343</v>
      </c>
      <c r="D154" s="7"/>
      <c r="E154" s="17"/>
      <c r="F154" s="17"/>
      <c r="G154" s="28" t="s">
        <v>55</v>
      </c>
      <c r="H154" s="28" t="s">
        <v>1477</v>
      </c>
      <c r="I154" s="25"/>
      <c r="J154" s="32"/>
      <c r="K154" s="32"/>
      <c r="L154" s="32"/>
      <c r="M154" s="6"/>
      <c r="N154" s="6"/>
      <c r="O154" s="6"/>
      <c r="P154" s="6"/>
      <c r="Q154" s="6"/>
      <c r="R154" s="6"/>
      <c r="S154" s="6"/>
      <c r="T154" s="41"/>
      <c r="U154" s="82"/>
      <c r="V154" s="76"/>
      <c r="W154" s="120"/>
      <c r="X154" s="78">
        <v>43101</v>
      </c>
      <c r="Y154" s="78">
        <v>401768</v>
      </c>
      <c r="Z154" s="128"/>
      <c r="AC154" s="42"/>
      <c r="AE154" s="17"/>
    </row>
    <row r="155" spans="1:31" ht="63.75" hidden="1">
      <c r="A155" s="16" t="s">
        <v>1434</v>
      </c>
      <c r="B155" s="16" t="s">
        <v>1435</v>
      </c>
      <c r="C155" s="13" t="s">
        <v>343</v>
      </c>
      <c r="D155" s="7" t="s">
        <v>936</v>
      </c>
      <c r="E155" s="17"/>
      <c r="F155" s="17"/>
      <c r="G155" s="25" t="s">
        <v>1469</v>
      </c>
      <c r="H155" s="2" t="s">
        <v>1587</v>
      </c>
      <c r="I155" s="1" t="s">
        <v>2555</v>
      </c>
      <c r="J155" s="1" t="s">
        <v>2136</v>
      </c>
      <c r="K155" s="122" t="s">
        <v>2469</v>
      </c>
      <c r="L155" s="124" t="s">
        <v>2472</v>
      </c>
      <c r="M155" s="6" t="s">
        <v>2471</v>
      </c>
      <c r="N155" s="65">
        <v>5</v>
      </c>
      <c r="O155" s="65" t="s">
        <v>2438</v>
      </c>
      <c r="P155" s="72" t="s">
        <v>2481</v>
      </c>
      <c r="Q155" s="65" t="s">
        <v>2438</v>
      </c>
      <c r="R155" s="65"/>
      <c r="S155" s="65"/>
      <c r="T155" s="41">
        <f t="shared" ref="T155:T164" si="27">ROUND(AC155*$AB$3,1)</f>
        <v>36.6</v>
      </c>
      <c r="U155" s="82">
        <f t="shared" ref="U155:U164" si="28">ROUND(T155*0.85,1)</f>
        <v>31.1</v>
      </c>
      <c r="V155" s="76" t="s">
        <v>2053</v>
      </c>
      <c r="W155" s="120">
        <f t="shared" ref="W155:W164" si="29">ROUND(T155*1.15,1)</f>
        <v>42.1</v>
      </c>
      <c r="X155" s="78">
        <v>43101</v>
      </c>
      <c r="Y155" s="78">
        <v>401768</v>
      </c>
      <c r="Z155" s="128"/>
      <c r="AC155" s="42">
        <v>10.5</v>
      </c>
      <c r="AE155" s="17"/>
    </row>
    <row r="156" spans="1:31" ht="51" hidden="1">
      <c r="A156" s="16" t="s">
        <v>1434</v>
      </c>
      <c r="B156" s="16" t="s">
        <v>1435</v>
      </c>
      <c r="C156" s="13" t="s">
        <v>343</v>
      </c>
      <c r="D156" s="7" t="s">
        <v>937</v>
      </c>
      <c r="E156" s="17"/>
      <c r="F156" s="17"/>
      <c r="G156" s="25" t="s">
        <v>1628</v>
      </c>
      <c r="H156" s="2" t="s">
        <v>1588</v>
      </c>
      <c r="I156" s="25" t="s">
        <v>1629</v>
      </c>
      <c r="J156" s="32" t="s">
        <v>1589</v>
      </c>
      <c r="K156" s="122" t="s">
        <v>2469</v>
      </c>
      <c r="L156" s="124" t="s">
        <v>2472</v>
      </c>
      <c r="M156" s="6" t="s">
        <v>2471</v>
      </c>
      <c r="N156" s="65">
        <v>5</v>
      </c>
      <c r="O156" s="65" t="s">
        <v>2438</v>
      </c>
      <c r="P156" s="72" t="s">
        <v>2481</v>
      </c>
      <c r="Q156" s="65" t="s">
        <v>2438</v>
      </c>
      <c r="R156" s="65"/>
      <c r="S156" s="65"/>
      <c r="T156" s="41">
        <f t="shared" si="27"/>
        <v>36.6</v>
      </c>
      <c r="U156" s="82">
        <f t="shared" si="28"/>
        <v>31.1</v>
      </c>
      <c r="V156" s="76" t="s">
        <v>2053</v>
      </c>
      <c r="W156" s="120">
        <f t="shared" si="29"/>
        <v>42.1</v>
      </c>
      <c r="X156" s="78">
        <v>43101</v>
      </c>
      <c r="Y156" s="78">
        <v>401768</v>
      </c>
      <c r="Z156" s="128"/>
      <c r="AC156" s="42">
        <v>10.5</v>
      </c>
      <c r="AE156" s="17"/>
    </row>
    <row r="157" spans="1:31" ht="127.5" hidden="1">
      <c r="A157" s="16" t="s">
        <v>1434</v>
      </c>
      <c r="B157" s="16" t="s">
        <v>1435</v>
      </c>
      <c r="C157" s="13" t="s">
        <v>343</v>
      </c>
      <c r="D157" s="7" t="s">
        <v>938</v>
      </c>
      <c r="E157" s="17"/>
      <c r="F157" s="17"/>
      <c r="G157" s="1" t="s">
        <v>458</v>
      </c>
      <c r="H157" s="1" t="s">
        <v>1590</v>
      </c>
      <c r="I157" s="25" t="s">
        <v>816</v>
      </c>
      <c r="J157" s="32" t="s">
        <v>2137</v>
      </c>
      <c r="K157" s="1" t="s">
        <v>2469</v>
      </c>
      <c r="L157" s="32" t="s">
        <v>2472</v>
      </c>
      <c r="M157" s="6" t="s">
        <v>2471</v>
      </c>
      <c r="N157" s="6"/>
      <c r="O157" s="6"/>
      <c r="P157" s="6"/>
      <c r="Q157" s="6"/>
      <c r="R157" s="6"/>
      <c r="S157" s="6"/>
      <c r="T157" s="41">
        <f t="shared" si="27"/>
        <v>45.3</v>
      </c>
      <c r="U157" s="82">
        <f t="shared" si="28"/>
        <v>38.5</v>
      </c>
      <c r="V157" s="76" t="s">
        <v>2053</v>
      </c>
      <c r="W157" s="120">
        <f t="shared" si="29"/>
        <v>52.1</v>
      </c>
      <c r="X157" s="78">
        <v>43101</v>
      </c>
      <c r="Y157" s="78">
        <v>401768</v>
      </c>
      <c r="Z157" s="128"/>
      <c r="AC157" s="42">
        <v>13</v>
      </c>
      <c r="AE157" s="17"/>
    </row>
    <row r="158" spans="1:31" hidden="1">
      <c r="A158" s="16" t="s">
        <v>1434</v>
      </c>
      <c r="B158" s="16" t="s">
        <v>1435</v>
      </c>
      <c r="C158" s="13" t="s">
        <v>343</v>
      </c>
      <c r="D158" s="7" t="s">
        <v>939</v>
      </c>
      <c r="E158" s="17"/>
      <c r="F158" s="17"/>
      <c r="G158" s="1" t="s">
        <v>56</v>
      </c>
      <c r="H158" s="1" t="s">
        <v>1591</v>
      </c>
      <c r="I158" s="1"/>
      <c r="J158" s="1"/>
      <c r="K158" s="1" t="s">
        <v>2469</v>
      </c>
      <c r="L158" s="32" t="s">
        <v>2472</v>
      </c>
      <c r="M158" s="6" t="s">
        <v>2471</v>
      </c>
      <c r="N158" s="65"/>
      <c r="O158" s="65"/>
      <c r="P158" s="65"/>
      <c r="Q158" s="65"/>
      <c r="R158" s="65"/>
      <c r="S158" s="65"/>
      <c r="T158" s="41">
        <f t="shared" si="27"/>
        <v>55.8</v>
      </c>
      <c r="U158" s="82">
        <f t="shared" si="28"/>
        <v>47.4</v>
      </c>
      <c r="V158" s="76" t="s">
        <v>2053</v>
      </c>
      <c r="W158" s="120">
        <f t="shared" si="29"/>
        <v>64.2</v>
      </c>
      <c r="X158" s="78">
        <v>43101</v>
      </c>
      <c r="Y158" s="78">
        <v>401768</v>
      </c>
      <c r="Z158" s="128"/>
      <c r="AC158" s="42">
        <v>16</v>
      </c>
      <c r="AE158" s="17"/>
    </row>
    <row r="159" spans="1:31" hidden="1">
      <c r="A159" s="16" t="s">
        <v>1434</v>
      </c>
      <c r="B159" s="16" t="s">
        <v>1435</v>
      </c>
      <c r="C159" s="13" t="s">
        <v>343</v>
      </c>
      <c r="D159" s="7" t="s">
        <v>940</v>
      </c>
      <c r="E159" s="17"/>
      <c r="F159" s="17"/>
      <c r="G159" s="1" t="s">
        <v>57</v>
      </c>
      <c r="H159" s="1" t="s">
        <v>1592</v>
      </c>
      <c r="I159" s="1"/>
      <c r="J159" s="1"/>
      <c r="K159" s="1" t="s">
        <v>2469</v>
      </c>
      <c r="L159" s="32" t="s">
        <v>2472</v>
      </c>
      <c r="M159" s="6" t="s">
        <v>2471</v>
      </c>
      <c r="N159" s="6"/>
      <c r="O159" s="6"/>
      <c r="P159" s="6"/>
      <c r="Q159" s="6"/>
      <c r="R159" s="6"/>
      <c r="S159" s="6"/>
      <c r="T159" s="41">
        <f t="shared" si="27"/>
        <v>48.8</v>
      </c>
      <c r="U159" s="82">
        <f t="shared" si="28"/>
        <v>41.5</v>
      </c>
      <c r="V159" s="76" t="s">
        <v>2053</v>
      </c>
      <c r="W159" s="120">
        <f t="shared" si="29"/>
        <v>56.1</v>
      </c>
      <c r="X159" s="78">
        <v>43101</v>
      </c>
      <c r="Y159" s="78">
        <v>401768</v>
      </c>
      <c r="Z159" s="128"/>
      <c r="AC159" s="42">
        <v>14</v>
      </c>
      <c r="AE159" s="17"/>
    </row>
    <row r="160" spans="1:31" ht="25.5" hidden="1">
      <c r="A160" s="16" t="s">
        <v>1434</v>
      </c>
      <c r="B160" s="16" t="s">
        <v>1435</v>
      </c>
      <c r="C160" s="13" t="s">
        <v>343</v>
      </c>
      <c r="D160" s="7" t="s">
        <v>941</v>
      </c>
      <c r="E160" s="17"/>
      <c r="F160" s="17"/>
      <c r="G160" s="1" t="s">
        <v>459</v>
      </c>
      <c r="H160" s="1" t="s">
        <v>1593</v>
      </c>
      <c r="I160" s="1" t="s">
        <v>460</v>
      </c>
      <c r="J160" s="1" t="s">
        <v>2138</v>
      </c>
      <c r="K160" s="1" t="s">
        <v>2469</v>
      </c>
      <c r="L160" s="32" t="s">
        <v>2472</v>
      </c>
      <c r="M160" s="6" t="s">
        <v>2471</v>
      </c>
      <c r="N160" s="6"/>
      <c r="O160" s="6"/>
      <c r="P160" s="6"/>
      <c r="Q160" s="6"/>
      <c r="R160" s="6"/>
      <c r="S160" s="6"/>
      <c r="T160" s="41">
        <f t="shared" si="27"/>
        <v>55.8</v>
      </c>
      <c r="U160" s="82">
        <f t="shared" si="28"/>
        <v>47.4</v>
      </c>
      <c r="V160" s="76" t="s">
        <v>2053</v>
      </c>
      <c r="W160" s="120">
        <f t="shared" si="29"/>
        <v>64.2</v>
      </c>
      <c r="X160" s="78">
        <v>43101</v>
      </c>
      <c r="Y160" s="78">
        <v>401768</v>
      </c>
      <c r="Z160" s="128"/>
      <c r="AC160" s="42">
        <v>16</v>
      </c>
      <c r="AE160" s="17"/>
    </row>
    <row r="161" spans="1:31" ht="38.25" hidden="1">
      <c r="A161" s="16" t="s">
        <v>1434</v>
      </c>
      <c r="B161" s="16" t="s">
        <v>1435</v>
      </c>
      <c r="C161" s="13" t="s">
        <v>343</v>
      </c>
      <c r="D161" s="7" t="s">
        <v>942</v>
      </c>
      <c r="E161" s="17"/>
      <c r="F161" s="17"/>
      <c r="G161" s="1" t="s">
        <v>779</v>
      </c>
      <c r="H161" s="1" t="s">
        <v>1594</v>
      </c>
      <c r="I161" s="1" t="s">
        <v>461</v>
      </c>
      <c r="J161" s="1" t="s">
        <v>1595</v>
      </c>
      <c r="K161" s="1" t="s">
        <v>2469</v>
      </c>
      <c r="L161" s="32" t="s">
        <v>2472</v>
      </c>
      <c r="M161" s="6" t="s">
        <v>2471</v>
      </c>
      <c r="N161" s="6"/>
      <c r="O161" s="6"/>
      <c r="P161" s="6"/>
      <c r="Q161" s="6"/>
      <c r="R161" s="6"/>
      <c r="S161" s="6"/>
      <c r="T161" s="41">
        <f t="shared" si="27"/>
        <v>115.1</v>
      </c>
      <c r="U161" s="82">
        <f t="shared" si="28"/>
        <v>97.8</v>
      </c>
      <c r="V161" s="76" t="s">
        <v>2053</v>
      </c>
      <c r="W161" s="120">
        <f t="shared" si="29"/>
        <v>132.4</v>
      </c>
      <c r="X161" s="78">
        <v>43101</v>
      </c>
      <c r="Y161" s="78">
        <v>401768</v>
      </c>
      <c r="Z161" s="128"/>
      <c r="AC161" s="42">
        <v>33</v>
      </c>
      <c r="AE161" s="17"/>
    </row>
    <row r="162" spans="1:31" ht="38.25" hidden="1">
      <c r="A162" s="16" t="s">
        <v>1434</v>
      </c>
      <c r="B162" s="16" t="s">
        <v>1435</v>
      </c>
      <c r="C162" s="13" t="s">
        <v>343</v>
      </c>
      <c r="D162" s="7" t="s">
        <v>943</v>
      </c>
      <c r="E162" s="17"/>
      <c r="F162" s="17"/>
      <c r="G162" s="1" t="s">
        <v>463</v>
      </c>
      <c r="H162" s="1" t="s">
        <v>1596</v>
      </c>
      <c r="I162" s="1" t="s">
        <v>462</v>
      </c>
      <c r="J162" s="1" t="s">
        <v>1597</v>
      </c>
      <c r="K162" s="1" t="s">
        <v>2469</v>
      </c>
      <c r="L162" s="32" t="s">
        <v>2472</v>
      </c>
      <c r="M162" s="6" t="s">
        <v>2471</v>
      </c>
      <c r="N162" s="6"/>
      <c r="O162" s="6"/>
      <c r="P162" s="6"/>
      <c r="Q162" s="6"/>
      <c r="R162" s="6"/>
      <c r="S162" s="6"/>
      <c r="T162" s="41">
        <f t="shared" si="27"/>
        <v>45.3</v>
      </c>
      <c r="U162" s="82">
        <f t="shared" si="28"/>
        <v>38.5</v>
      </c>
      <c r="V162" s="76" t="s">
        <v>2053</v>
      </c>
      <c r="W162" s="120">
        <f t="shared" si="29"/>
        <v>52.1</v>
      </c>
      <c r="X162" s="78">
        <v>43101</v>
      </c>
      <c r="Y162" s="78">
        <v>401768</v>
      </c>
      <c r="Z162" s="128"/>
      <c r="AC162" s="42">
        <v>13</v>
      </c>
      <c r="AE162" s="17"/>
    </row>
    <row r="163" spans="1:31" ht="38.25" hidden="1">
      <c r="A163" s="16" t="s">
        <v>1434</v>
      </c>
      <c r="B163" s="16" t="s">
        <v>1435</v>
      </c>
      <c r="C163" s="13" t="s">
        <v>343</v>
      </c>
      <c r="D163" s="7" t="s">
        <v>944</v>
      </c>
      <c r="E163" s="17"/>
      <c r="F163" s="17"/>
      <c r="G163" s="1" t="s">
        <v>464</v>
      </c>
      <c r="H163" s="1" t="s">
        <v>1598</v>
      </c>
      <c r="I163" s="1" t="s">
        <v>717</v>
      </c>
      <c r="J163" s="1" t="s">
        <v>2139</v>
      </c>
      <c r="K163" s="1" t="s">
        <v>2469</v>
      </c>
      <c r="L163" s="32" t="s">
        <v>2472</v>
      </c>
      <c r="M163" s="6" t="s">
        <v>2471</v>
      </c>
      <c r="N163" s="6"/>
      <c r="O163" s="6"/>
      <c r="P163" s="6"/>
      <c r="Q163" s="6"/>
      <c r="R163" s="6"/>
      <c r="S163" s="6"/>
      <c r="T163" s="41">
        <f t="shared" si="27"/>
        <v>33.1</v>
      </c>
      <c r="U163" s="82">
        <f t="shared" si="28"/>
        <v>28.1</v>
      </c>
      <c r="V163" s="76" t="s">
        <v>2053</v>
      </c>
      <c r="W163" s="120">
        <f t="shared" si="29"/>
        <v>38.1</v>
      </c>
      <c r="X163" s="78">
        <v>43101</v>
      </c>
      <c r="Y163" s="78">
        <v>401768</v>
      </c>
      <c r="Z163" s="128"/>
      <c r="AC163" s="42">
        <v>9.5</v>
      </c>
      <c r="AE163" s="17"/>
    </row>
    <row r="164" spans="1:31" ht="63.75" hidden="1">
      <c r="A164" s="16" t="s">
        <v>1434</v>
      </c>
      <c r="B164" s="16" t="s">
        <v>1435</v>
      </c>
      <c r="C164" s="13" t="s">
        <v>343</v>
      </c>
      <c r="D164" s="7" t="s">
        <v>945</v>
      </c>
      <c r="E164" s="17"/>
      <c r="F164" s="17"/>
      <c r="G164" s="25" t="s">
        <v>465</v>
      </c>
      <c r="H164" s="32" t="s">
        <v>1599</v>
      </c>
      <c r="I164" s="25" t="s">
        <v>291</v>
      </c>
      <c r="J164" s="32" t="s">
        <v>2140</v>
      </c>
      <c r="K164" s="1" t="s">
        <v>2469</v>
      </c>
      <c r="L164" s="32" t="s">
        <v>2472</v>
      </c>
      <c r="M164" s="6" t="s">
        <v>2471</v>
      </c>
      <c r="N164" s="6"/>
      <c r="O164" s="6"/>
      <c r="P164" s="6"/>
      <c r="Q164" s="6"/>
      <c r="R164" s="6"/>
      <c r="S164" s="6"/>
      <c r="T164" s="41">
        <f t="shared" si="27"/>
        <v>17.399999999999999</v>
      </c>
      <c r="U164" s="82">
        <f t="shared" si="28"/>
        <v>14.8</v>
      </c>
      <c r="V164" s="76" t="s">
        <v>2053</v>
      </c>
      <c r="W164" s="120">
        <f t="shared" si="29"/>
        <v>20</v>
      </c>
      <c r="X164" s="78">
        <v>43101</v>
      </c>
      <c r="Y164" s="78">
        <v>401768</v>
      </c>
      <c r="Z164" s="128"/>
      <c r="AC164" s="42">
        <v>5</v>
      </c>
      <c r="AE164" s="17"/>
    </row>
    <row r="165" spans="1:31" ht="30" hidden="1">
      <c r="A165" s="16" t="s">
        <v>1431</v>
      </c>
      <c r="B165" s="16" t="s">
        <v>1433</v>
      </c>
      <c r="C165" s="15" t="s">
        <v>344</v>
      </c>
      <c r="D165" s="7"/>
      <c r="E165" s="17"/>
      <c r="F165" s="17"/>
      <c r="G165" s="28" t="s">
        <v>58</v>
      </c>
      <c r="H165" s="28" t="s">
        <v>1600</v>
      </c>
      <c r="I165" s="25"/>
      <c r="J165" s="32"/>
      <c r="K165" s="32"/>
      <c r="L165" s="32"/>
      <c r="M165" s="6"/>
      <c r="N165" s="6"/>
      <c r="O165" s="6"/>
      <c r="P165" s="6"/>
      <c r="Q165" s="6"/>
      <c r="R165" s="6"/>
      <c r="S165" s="6"/>
      <c r="T165" s="41"/>
      <c r="U165" s="82"/>
      <c r="V165" s="76"/>
      <c r="W165" s="120"/>
      <c r="X165" s="78">
        <v>43101</v>
      </c>
      <c r="Y165" s="78">
        <v>401768</v>
      </c>
      <c r="Z165" s="128"/>
      <c r="AC165" s="42"/>
      <c r="AE165" s="17"/>
    </row>
    <row r="166" spans="1:31" ht="76.5" hidden="1">
      <c r="A166" s="16" t="s">
        <v>1434</v>
      </c>
      <c r="B166" s="16" t="s">
        <v>1435</v>
      </c>
      <c r="C166" s="13" t="s">
        <v>344</v>
      </c>
      <c r="D166" s="7" t="s">
        <v>946</v>
      </c>
      <c r="E166" s="17"/>
      <c r="F166" s="17"/>
      <c r="G166" s="2" t="s">
        <v>466</v>
      </c>
      <c r="H166" s="2" t="s">
        <v>2141</v>
      </c>
      <c r="I166" s="1" t="s">
        <v>1989</v>
      </c>
      <c r="J166" s="1" t="s">
        <v>2464</v>
      </c>
      <c r="K166" s="1" t="s">
        <v>2469</v>
      </c>
      <c r="L166" s="32" t="s">
        <v>2472</v>
      </c>
      <c r="M166" s="6" t="s">
        <v>2471</v>
      </c>
      <c r="N166" s="6"/>
      <c r="O166" s="6"/>
      <c r="P166" s="6"/>
      <c r="Q166" s="6"/>
      <c r="R166" s="6"/>
      <c r="S166" s="6"/>
      <c r="T166" s="41">
        <f>ROUND(AC166*$AB$3,1)</f>
        <v>80.2</v>
      </c>
      <c r="U166" s="82">
        <f>ROUND(T166*0.85,1)</f>
        <v>68.2</v>
      </c>
      <c r="V166" s="76" t="s">
        <v>2053</v>
      </c>
      <c r="W166" s="120">
        <f>ROUND(T166*1.15,1)</f>
        <v>92.2</v>
      </c>
      <c r="X166" s="78">
        <v>43101</v>
      </c>
      <c r="Y166" s="78">
        <v>401768</v>
      </c>
      <c r="Z166" s="128"/>
      <c r="AC166" s="42">
        <v>23</v>
      </c>
      <c r="AE166" s="17"/>
    </row>
    <row r="167" spans="1:31" ht="25.5" hidden="1">
      <c r="A167" s="16" t="s">
        <v>1434</v>
      </c>
      <c r="B167" s="16" t="s">
        <v>1435</v>
      </c>
      <c r="C167" s="13" t="s">
        <v>344</v>
      </c>
      <c r="D167" s="7" t="s">
        <v>947</v>
      </c>
      <c r="E167" s="17"/>
      <c r="F167" s="17"/>
      <c r="G167" s="2" t="s">
        <v>467</v>
      </c>
      <c r="H167" s="2" t="s">
        <v>1601</v>
      </c>
      <c r="I167" s="2" t="s">
        <v>59</v>
      </c>
      <c r="J167" s="2" t="s">
        <v>2142</v>
      </c>
      <c r="K167" s="1" t="s">
        <v>2469</v>
      </c>
      <c r="L167" s="32" t="s">
        <v>2472</v>
      </c>
      <c r="M167" s="6" t="s">
        <v>2471</v>
      </c>
      <c r="N167" s="6"/>
      <c r="O167" s="6"/>
      <c r="P167" s="6"/>
      <c r="Q167" s="6"/>
      <c r="R167" s="6"/>
      <c r="S167" s="6"/>
      <c r="T167" s="41">
        <f>ROUND(AC167*$AB$3,1)</f>
        <v>139.5</v>
      </c>
      <c r="U167" s="82">
        <f>ROUND(T167*0.85,1)</f>
        <v>118.6</v>
      </c>
      <c r="V167" s="76" t="s">
        <v>2053</v>
      </c>
      <c r="W167" s="120">
        <f>ROUND(T167*1.15,1)</f>
        <v>160.4</v>
      </c>
      <c r="X167" s="78">
        <v>43101</v>
      </c>
      <c r="Y167" s="78">
        <v>401768</v>
      </c>
      <c r="Z167" s="128"/>
      <c r="AC167" s="42">
        <v>40</v>
      </c>
      <c r="AE167" s="17"/>
    </row>
    <row r="168" spans="1:31" ht="38.25" hidden="1">
      <c r="A168" s="16" t="s">
        <v>1434</v>
      </c>
      <c r="B168" s="16" t="s">
        <v>1435</v>
      </c>
      <c r="C168" s="13" t="s">
        <v>344</v>
      </c>
      <c r="D168" s="7" t="s">
        <v>948</v>
      </c>
      <c r="E168" s="17"/>
      <c r="F168" s="17"/>
      <c r="G168" s="2" t="s">
        <v>1426</v>
      </c>
      <c r="H168" s="2" t="s">
        <v>2617</v>
      </c>
      <c r="I168" s="1" t="s">
        <v>2527</v>
      </c>
      <c r="J168" s="74" t="s">
        <v>2616</v>
      </c>
      <c r="K168" s="122" t="s">
        <v>2469</v>
      </c>
      <c r="L168" s="124" t="s">
        <v>2472</v>
      </c>
      <c r="M168" s="6" t="s">
        <v>2471</v>
      </c>
      <c r="N168" s="65">
        <v>3</v>
      </c>
      <c r="O168" s="65" t="s">
        <v>2441</v>
      </c>
      <c r="P168" s="5" t="s">
        <v>2482</v>
      </c>
      <c r="Q168" s="5" t="s">
        <v>2484</v>
      </c>
      <c r="R168" s="5"/>
      <c r="S168" s="5"/>
      <c r="T168" s="41">
        <f>ROUND(AC168*$AB$3,1)</f>
        <v>36.6</v>
      </c>
      <c r="U168" s="82">
        <f>ROUND(T168*0.85,1)</f>
        <v>31.1</v>
      </c>
      <c r="V168" s="76" t="s">
        <v>2053</v>
      </c>
      <c r="W168" s="120">
        <f>ROUND(T168*1.15,1)</f>
        <v>42.1</v>
      </c>
      <c r="X168" s="78">
        <v>43101</v>
      </c>
      <c r="Y168" s="78">
        <v>401768</v>
      </c>
      <c r="Z168" s="128"/>
      <c r="AC168" s="42">
        <v>10.5</v>
      </c>
      <c r="AE168" s="17"/>
    </row>
    <row r="169" spans="1:31" ht="30" hidden="1">
      <c r="A169" s="16" t="s">
        <v>1431</v>
      </c>
      <c r="B169" s="16" t="s">
        <v>1433</v>
      </c>
      <c r="C169" s="15" t="s">
        <v>345</v>
      </c>
      <c r="D169" s="7"/>
      <c r="E169" s="17"/>
      <c r="F169" s="17"/>
      <c r="G169" s="28" t="s">
        <v>60</v>
      </c>
      <c r="H169" s="28" t="s">
        <v>1602</v>
      </c>
      <c r="I169" s="2" t="s">
        <v>308</v>
      </c>
      <c r="J169" s="2" t="s">
        <v>2143</v>
      </c>
      <c r="K169" s="32"/>
      <c r="L169" s="32"/>
      <c r="M169" s="6"/>
      <c r="N169" s="6"/>
      <c r="O169" s="6"/>
      <c r="P169" s="6"/>
      <c r="Q169" s="6"/>
      <c r="R169" s="6"/>
      <c r="S169" s="6"/>
      <c r="T169" s="41"/>
      <c r="U169" s="82"/>
      <c r="V169" s="76"/>
      <c r="W169" s="120"/>
      <c r="X169" s="78">
        <v>43101</v>
      </c>
      <c r="Y169" s="78">
        <v>401768</v>
      </c>
      <c r="Z169" s="128"/>
      <c r="AC169" s="42"/>
      <c r="AE169" s="17"/>
    </row>
    <row r="170" spans="1:31" ht="25.5" hidden="1">
      <c r="A170" s="16" t="s">
        <v>1434</v>
      </c>
      <c r="B170" s="16" t="s">
        <v>1435</v>
      </c>
      <c r="C170" s="13" t="s">
        <v>345</v>
      </c>
      <c r="D170" s="7" t="s">
        <v>949</v>
      </c>
      <c r="E170" s="17"/>
      <c r="F170" s="17"/>
      <c r="G170" s="2" t="s">
        <v>468</v>
      </c>
      <c r="H170" s="2" t="s">
        <v>1603</v>
      </c>
      <c r="I170" s="2" t="s">
        <v>19</v>
      </c>
      <c r="J170" s="2" t="s">
        <v>1526</v>
      </c>
      <c r="K170" s="122" t="s">
        <v>2469</v>
      </c>
      <c r="L170" s="124" t="s">
        <v>2472</v>
      </c>
      <c r="M170" s="6" t="s">
        <v>2471</v>
      </c>
      <c r="N170" s="65">
        <v>2</v>
      </c>
      <c r="O170" s="65" t="s">
        <v>2439</v>
      </c>
      <c r="P170" s="5" t="s">
        <v>2478</v>
      </c>
      <c r="Q170" s="73" t="s">
        <v>2485</v>
      </c>
      <c r="R170" s="73"/>
      <c r="S170" s="73"/>
      <c r="T170" s="41">
        <f t="shared" ref="T170:T178" si="30">ROUND(AC170*$AB$3,1)</f>
        <v>104.6</v>
      </c>
      <c r="U170" s="82">
        <f t="shared" ref="U170:U178" si="31">ROUND(T170*0.85,1)</f>
        <v>88.9</v>
      </c>
      <c r="V170" s="76" t="s">
        <v>2053</v>
      </c>
      <c r="W170" s="120">
        <f t="shared" ref="W170:W178" si="32">ROUND(T170*1.15,1)</f>
        <v>120.3</v>
      </c>
      <c r="X170" s="78">
        <v>43101</v>
      </c>
      <c r="Y170" s="78">
        <v>401768</v>
      </c>
      <c r="Z170" s="128"/>
      <c r="AC170" s="42">
        <v>30</v>
      </c>
      <c r="AE170" s="17"/>
    </row>
    <row r="171" spans="1:31" ht="89.25" hidden="1">
      <c r="A171" s="16" t="s">
        <v>1434</v>
      </c>
      <c r="B171" s="16" t="s">
        <v>1435</v>
      </c>
      <c r="C171" s="13" t="s">
        <v>345</v>
      </c>
      <c r="D171" s="7" t="s">
        <v>950</v>
      </c>
      <c r="E171" s="17"/>
      <c r="F171" s="17"/>
      <c r="G171" s="2" t="s">
        <v>469</v>
      </c>
      <c r="H171" s="2" t="s">
        <v>1604</v>
      </c>
      <c r="I171" s="2" t="s">
        <v>780</v>
      </c>
      <c r="J171" s="2" t="s">
        <v>1976</v>
      </c>
      <c r="K171" s="1" t="s">
        <v>2469</v>
      </c>
      <c r="L171" s="32" t="s">
        <v>2472</v>
      </c>
      <c r="M171" s="6" t="s">
        <v>2471</v>
      </c>
      <c r="N171" s="6"/>
      <c r="O171" s="6"/>
      <c r="P171" s="6"/>
      <c r="Q171" s="6"/>
      <c r="R171" s="6"/>
      <c r="S171" s="6"/>
      <c r="T171" s="41">
        <f t="shared" si="30"/>
        <v>275.39999999999998</v>
      </c>
      <c r="U171" s="82">
        <f t="shared" si="31"/>
        <v>234.1</v>
      </c>
      <c r="V171" s="76" t="s">
        <v>2053</v>
      </c>
      <c r="W171" s="120">
        <f t="shared" si="32"/>
        <v>316.7</v>
      </c>
      <c r="X171" s="78">
        <v>43101</v>
      </c>
      <c r="Y171" s="78">
        <v>401768</v>
      </c>
      <c r="Z171" s="128"/>
      <c r="AC171" s="42">
        <v>79</v>
      </c>
      <c r="AE171" s="17"/>
    </row>
    <row r="172" spans="1:31" ht="25.5" hidden="1">
      <c r="A172" s="16" t="s">
        <v>1434</v>
      </c>
      <c r="B172" s="16" t="s">
        <v>1435</v>
      </c>
      <c r="C172" s="13" t="s">
        <v>345</v>
      </c>
      <c r="D172" s="7" t="s">
        <v>951</v>
      </c>
      <c r="E172" s="17"/>
      <c r="F172" s="17"/>
      <c r="G172" s="1" t="s">
        <v>470</v>
      </c>
      <c r="H172" s="1" t="s">
        <v>1605</v>
      </c>
      <c r="I172" s="2" t="s">
        <v>19</v>
      </c>
      <c r="J172" s="2" t="s">
        <v>1526</v>
      </c>
      <c r="K172" s="1" t="s">
        <v>2469</v>
      </c>
      <c r="L172" s="32" t="s">
        <v>2472</v>
      </c>
      <c r="M172" s="6" t="s">
        <v>2471</v>
      </c>
      <c r="N172" s="6"/>
      <c r="O172" s="6"/>
      <c r="P172" s="6"/>
      <c r="Q172" s="6"/>
      <c r="R172" s="6"/>
      <c r="S172" s="6"/>
      <c r="T172" s="41">
        <f t="shared" si="30"/>
        <v>303.3</v>
      </c>
      <c r="U172" s="82">
        <f t="shared" si="31"/>
        <v>257.8</v>
      </c>
      <c r="V172" s="76" t="s">
        <v>2053</v>
      </c>
      <c r="W172" s="120">
        <f t="shared" si="32"/>
        <v>348.8</v>
      </c>
      <c r="X172" s="78">
        <v>43101</v>
      </c>
      <c r="Y172" s="78">
        <v>401768</v>
      </c>
      <c r="Z172" s="128"/>
      <c r="AC172" s="42">
        <v>87</v>
      </c>
      <c r="AE172" s="17"/>
    </row>
    <row r="173" spans="1:31" ht="38.25" hidden="1">
      <c r="A173" s="16" t="s">
        <v>1434</v>
      </c>
      <c r="B173" s="16" t="s">
        <v>1435</v>
      </c>
      <c r="C173" s="13" t="s">
        <v>345</v>
      </c>
      <c r="D173" s="7" t="s">
        <v>952</v>
      </c>
      <c r="E173" s="17"/>
      <c r="F173" s="17"/>
      <c r="G173" s="2" t="s">
        <v>471</v>
      </c>
      <c r="H173" s="2" t="s">
        <v>1606</v>
      </c>
      <c r="I173" s="1" t="s">
        <v>810</v>
      </c>
      <c r="J173" s="1" t="s">
        <v>1607</v>
      </c>
      <c r="K173" s="1" t="s">
        <v>2469</v>
      </c>
      <c r="L173" s="32" t="s">
        <v>2472</v>
      </c>
      <c r="M173" s="6" t="s">
        <v>2471</v>
      </c>
      <c r="N173" s="9"/>
      <c r="O173" s="9"/>
      <c r="P173" s="9"/>
      <c r="Q173" s="9"/>
      <c r="R173" s="9"/>
      <c r="S173" s="9"/>
      <c r="T173" s="41">
        <f t="shared" si="30"/>
        <v>477.7</v>
      </c>
      <c r="U173" s="82">
        <f t="shared" si="31"/>
        <v>406</v>
      </c>
      <c r="V173" s="76" t="s">
        <v>2053</v>
      </c>
      <c r="W173" s="120">
        <f t="shared" si="32"/>
        <v>549.4</v>
      </c>
      <c r="X173" s="78">
        <v>43101</v>
      </c>
      <c r="Y173" s="78">
        <v>401768</v>
      </c>
      <c r="Z173" s="128"/>
      <c r="AC173" s="42">
        <v>137</v>
      </c>
      <c r="AE173" s="17"/>
    </row>
    <row r="174" spans="1:31" ht="38.25" hidden="1">
      <c r="A174" s="16" t="s">
        <v>1434</v>
      </c>
      <c r="B174" s="16" t="s">
        <v>1435</v>
      </c>
      <c r="C174" s="13" t="s">
        <v>345</v>
      </c>
      <c r="D174" s="7" t="s">
        <v>953</v>
      </c>
      <c r="E174" s="17"/>
      <c r="F174" s="17"/>
      <c r="G174" s="2" t="s">
        <v>472</v>
      </c>
      <c r="H174" s="2" t="s">
        <v>2618</v>
      </c>
      <c r="I174" s="2" t="s">
        <v>811</v>
      </c>
      <c r="J174" s="2" t="s">
        <v>1608</v>
      </c>
      <c r="K174" s="1" t="s">
        <v>2469</v>
      </c>
      <c r="L174" s="32" t="s">
        <v>2472</v>
      </c>
      <c r="M174" s="6" t="s">
        <v>2471</v>
      </c>
      <c r="N174" s="6"/>
      <c r="O174" s="6"/>
      <c r="P174" s="6"/>
      <c r="Q174" s="6"/>
      <c r="R174" s="6"/>
      <c r="S174" s="6"/>
      <c r="T174" s="41">
        <f t="shared" si="30"/>
        <v>122</v>
      </c>
      <c r="U174" s="82">
        <f t="shared" si="31"/>
        <v>103.7</v>
      </c>
      <c r="V174" s="76" t="s">
        <v>2053</v>
      </c>
      <c r="W174" s="120">
        <f t="shared" si="32"/>
        <v>140.30000000000001</v>
      </c>
      <c r="X174" s="78">
        <v>43101</v>
      </c>
      <c r="Y174" s="78">
        <v>401768</v>
      </c>
      <c r="Z174" s="128"/>
      <c r="AC174" s="42">
        <v>35</v>
      </c>
      <c r="AE174" s="17"/>
    </row>
    <row r="175" spans="1:31" ht="25.5" hidden="1">
      <c r="A175" s="16" t="s">
        <v>1434</v>
      </c>
      <c r="B175" s="16" t="s">
        <v>1435</v>
      </c>
      <c r="C175" s="13" t="s">
        <v>345</v>
      </c>
      <c r="D175" s="7" t="s">
        <v>1359</v>
      </c>
      <c r="E175" s="17"/>
      <c r="F175" s="17"/>
      <c r="G175" s="2" t="s">
        <v>1378</v>
      </c>
      <c r="H175" s="2" t="s">
        <v>2424</v>
      </c>
      <c r="I175" s="2"/>
      <c r="J175" s="2"/>
      <c r="K175" s="1" t="s">
        <v>2469</v>
      </c>
      <c r="L175" s="32" t="s">
        <v>2472</v>
      </c>
      <c r="M175" s="6" t="s">
        <v>2471</v>
      </c>
      <c r="N175" s="6"/>
      <c r="O175" s="6"/>
      <c r="P175" s="6"/>
      <c r="Q175" s="6"/>
      <c r="R175" s="6"/>
      <c r="S175" s="6"/>
      <c r="T175" s="41">
        <f t="shared" si="30"/>
        <v>125.5</v>
      </c>
      <c r="U175" s="82">
        <f t="shared" si="31"/>
        <v>106.7</v>
      </c>
      <c r="V175" s="76" t="s">
        <v>2053</v>
      </c>
      <c r="W175" s="120">
        <f t="shared" si="32"/>
        <v>144.30000000000001</v>
      </c>
      <c r="X175" s="78">
        <v>43101</v>
      </c>
      <c r="Y175" s="78">
        <v>401768</v>
      </c>
      <c r="Z175" s="128"/>
      <c r="AC175" s="42">
        <v>36</v>
      </c>
      <c r="AE175" s="17"/>
    </row>
    <row r="176" spans="1:31" ht="51" hidden="1">
      <c r="A176" s="16" t="s">
        <v>1434</v>
      </c>
      <c r="B176" s="16" t="s">
        <v>1435</v>
      </c>
      <c r="C176" s="13" t="s">
        <v>345</v>
      </c>
      <c r="D176" s="7" t="s">
        <v>954</v>
      </c>
      <c r="E176" s="17"/>
      <c r="F176" s="17"/>
      <c r="G176" s="1" t="s">
        <v>718</v>
      </c>
      <c r="H176" s="1" t="s">
        <v>2144</v>
      </c>
      <c r="I176" s="1"/>
      <c r="J176" s="1"/>
      <c r="K176" s="1" t="s">
        <v>2469</v>
      </c>
      <c r="L176" s="32" t="s">
        <v>2472</v>
      </c>
      <c r="M176" s="6" t="s">
        <v>2471</v>
      </c>
      <c r="N176" s="6"/>
      <c r="O176" s="6"/>
      <c r="P176" s="6"/>
      <c r="Q176" s="6"/>
      <c r="R176" s="6"/>
      <c r="S176" s="6"/>
      <c r="T176" s="41">
        <f t="shared" si="30"/>
        <v>118.5</v>
      </c>
      <c r="U176" s="82">
        <f t="shared" si="31"/>
        <v>100.7</v>
      </c>
      <c r="V176" s="76" t="s">
        <v>2053</v>
      </c>
      <c r="W176" s="120">
        <f t="shared" si="32"/>
        <v>136.30000000000001</v>
      </c>
      <c r="X176" s="78">
        <v>43101</v>
      </c>
      <c r="Y176" s="78">
        <v>401768</v>
      </c>
      <c r="Z176" s="128"/>
      <c r="AC176" s="42">
        <v>34</v>
      </c>
      <c r="AE176" s="17"/>
    </row>
    <row r="177" spans="1:31" ht="51" hidden="1">
      <c r="A177" s="16" t="s">
        <v>1434</v>
      </c>
      <c r="B177" s="16" t="s">
        <v>1435</v>
      </c>
      <c r="C177" s="13" t="s">
        <v>345</v>
      </c>
      <c r="D177" s="7" t="s">
        <v>955</v>
      </c>
      <c r="E177" s="17"/>
      <c r="F177" s="17"/>
      <c r="G177" s="1" t="s">
        <v>632</v>
      </c>
      <c r="H177" s="1" t="s">
        <v>2145</v>
      </c>
      <c r="I177" s="2" t="s">
        <v>19</v>
      </c>
      <c r="J177" s="2" t="s">
        <v>1526</v>
      </c>
      <c r="K177" s="1" t="s">
        <v>2469</v>
      </c>
      <c r="L177" s="32" t="s">
        <v>2472</v>
      </c>
      <c r="M177" s="6" t="s">
        <v>2471</v>
      </c>
      <c r="N177" s="6"/>
      <c r="O177" s="6"/>
      <c r="P177" s="6"/>
      <c r="Q177" s="6"/>
      <c r="R177" s="6"/>
      <c r="S177" s="6"/>
      <c r="T177" s="41">
        <f t="shared" si="30"/>
        <v>195.2</v>
      </c>
      <c r="U177" s="82">
        <f t="shared" si="31"/>
        <v>165.9</v>
      </c>
      <c r="V177" s="76" t="s">
        <v>2053</v>
      </c>
      <c r="W177" s="120">
        <f t="shared" si="32"/>
        <v>224.5</v>
      </c>
      <c r="X177" s="78">
        <v>43101</v>
      </c>
      <c r="Y177" s="78">
        <v>401768</v>
      </c>
      <c r="Z177" s="128"/>
      <c r="AC177" s="42">
        <v>56</v>
      </c>
      <c r="AE177" s="17"/>
    </row>
    <row r="178" spans="1:31" ht="38.25" hidden="1">
      <c r="A178" s="16" t="s">
        <v>1434</v>
      </c>
      <c r="B178" s="16" t="s">
        <v>1435</v>
      </c>
      <c r="C178" s="13" t="s">
        <v>345</v>
      </c>
      <c r="D178" s="7" t="s">
        <v>1379</v>
      </c>
      <c r="E178" s="17"/>
      <c r="F178" s="17"/>
      <c r="G178" s="2" t="s">
        <v>1390</v>
      </c>
      <c r="H178" s="2" t="s">
        <v>1609</v>
      </c>
      <c r="I178" s="1" t="s">
        <v>281</v>
      </c>
      <c r="J178" s="1" t="s">
        <v>1610</v>
      </c>
      <c r="K178" s="1" t="s">
        <v>2469</v>
      </c>
      <c r="L178" s="32" t="s">
        <v>2472</v>
      </c>
      <c r="M178" s="6" t="s">
        <v>2471</v>
      </c>
      <c r="N178" s="6"/>
      <c r="O178" s="6"/>
      <c r="P178" s="6"/>
      <c r="Q178" s="6"/>
      <c r="R178" s="6"/>
      <c r="S178" s="6"/>
      <c r="T178" s="41">
        <f t="shared" si="30"/>
        <v>345.2</v>
      </c>
      <c r="U178" s="82">
        <f t="shared" si="31"/>
        <v>293.39999999999998</v>
      </c>
      <c r="V178" s="76" t="s">
        <v>2053</v>
      </c>
      <c r="W178" s="120">
        <f t="shared" si="32"/>
        <v>397</v>
      </c>
      <c r="X178" s="78">
        <v>43101</v>
      </c>
      <c r="Y178" s="78">
        <v>401768</v>
      </c>
      <c r="Z178" s="128"/>
      <c r="AC178" s="42">
        <v>99</v>
      </c>
      <c r="AE178" s="17"/>
    </row>
    <row r="179" spans="1:31" ht="30" hidden="1">
      <c r="A179" s="16" t="s">
        <v>1431</v>
      </c>
      <c r="B179" s="16" t="s">
        <v>1433</v>
      </c>
      <c r="C179" s="15" t="s">
        <v>346</v>
      </c>
      <c r="D179" s="7"/>
      <c r="E179" s="17"/>
      <c r="F179" s="17"/>
      <c r="G179" s="28" t="s">
        <v>61</v>
      </c>
      <c r="H179" s="28" t="s">
        <v>1611</v>
      </c>
      <c r="I179" s="2"/>
      <c r="J179" s="2"/>
      <c r="K179" s="32"/>
      <c r="L179" s="32"/>
      <c r="M179" s="6"/>
      <c r="N179" s="6"/>
      <c r="O179" s="6"/>
      <c r="P179" s="6"/>
      <c r="Q179" s="6"/>
      <c r="R179" s="6"/>
      <c r="S179" s="6"/>
      <c r="T179" s="41"/>
      <c r="U179" s="82"/>
      <c r="V179" s="76"/>
      <c r="W179" s="120"/>
      <c r="X179" s="78">
        <v>43101</v>
      </c>
      <c r="Y179" s="78">
        <v>401768</v>
      </c>
      <c r="Z179" s="128"/>
      <c r="AC179" s="42"/>
      <c r="AE179" s="17"/>
    </row>
    <row r="180" spans="1:31" ht="25.5" hidden="1">
      <c r="A180" s="16" t="s">
        <v>1434</v>
      </c>
      <c r="B180" s="16" t="s">
        <v>1435</v>
      </c>
      <c r="C180" s="13" t="s">
        <v>346</v>
      </c>
      <c r="D180" s="7" t="s">
        <v>956</v>
      </c>
      <c r="E180" s="17"/>
      <c r="F180" s="17"/>
      <c r="G180" s="1" t="s">
        <v>781</v>
      </c>
      <c r="H180" s="1" t="s">
        <v>1612</v>
      </c>
      <c r="I180" s="1" t="s">
        <v>473</v>
      </c>
      <c r="J180" s="1" t="s">
        <v>1613</v>
      </c>
      <c r="K180" s="122" t="s">
        <v>2469</v>
      </c>
      <c r="L180" s="124" t="s">
        <v>2472</v>
      </c>
      <c r="M180" s="6" t="s">
        <v>2471</v>
      </c>
      <c r="N180" s="6">
        <v>1</v>
      </c>
      <c r="O180" s="6" t="s">
        <v>2439</v>
      </c>
      <c r="P180" s="5" t="s">
        <v>2478</v>
      </c>
      <c r="Q180" s="73" t="s">
        <v>2485</v>
      </c>
      <c r="R180" s="73"/>
      <c r="S180" s="73"/>
      <c r="T180" s="41">
        <f>ROUND(AC180*$AB$3,1)</f>
        <v>48.8</v>
      </c>
      <c r="U180" s="82">
        <f>ROUND(T180*0.85,1)</f>
        <v>41.5</v>
      </c>
      <c r="V180" s="76" t="s">
        <v>2053</v>
      </c>
      <c r="W180" s="120">
        <f>ROUND(T180*1.15,1)</f>
        <v>56.1</v>
      </c>
      <c r="X180" s="78">
        <v>43101</v>
      </c>
      <c r="Y180" s="78">
        <v>401768</v>
      </c>
      <c r="Z180" s="128"/>
      <c r="AC180" s="42">
        <v>14</v>
      </c>
      <c r="AE180" s="17"/>
    </row>
    <row r="181" spans="1:31" ht="25.5" hidden="1">
      <c r="A181" s="16" t="s">
        <v>1434</v>
      </c>
      <c r="B181" s="16" t="s">
        <v>1435</v>
      </c>
      <c r="C181" s="13" t="s">
        <v>346</v>
      </c>
      <c r="D181" s="7" t="s">
        <v>957</v>
      </c>
      <c r="E181" s="17"/>
      <c r="F181" s="17"/>
      <c r="G181" s="1" t="s">
        <v>474</v>
      </c>
      <c r="H181" s="1" t="s">
        <v>1614</v>
      </c>
      <c r="I181" s="1" t="s">
        <v>2532</v>
      </c>
      <c r="J181" s="74" t="s">
        <v>2658</v>
      </c>
      <c r="K181" s="1" t="s">
        <v>2469</v>
      </c>
      <c r="L181" s="32" t="s">
        <v>2472</v>
      </c>
      <c r="M181" s="6" t="s">
        <v>2471</v>
      </c>
      <c r="N181" s="6"/>
      <c r="O181" s="6"/>
      <c r="P181" s="6"/>
      <c r="Q181" s="6"/>
      <c r="R181" s="6"/>
      <c r="S181" s="6"/>
      <c r="T181" s="41">
        <f>ROUND(AC181*$AB$3,1)</f>
        <v>94.1</v>
      </c>
      <c r="U181" s="82">
        <f>ROUND(T181*0.85,1)</f>
        <v>80</v>
      </c>
      <c r="V181" s="76" t="s">
        <v>2053</v>
      </c>
      <c r="W181" s="120">
        <f>ROUND(T181*1.15,1)</f>
        <v>108.2</v>
      </c>
      <c r="X181" s="78">
        <v>43101</v>
      </c>
      <c r="Y181" s="78">
        <v>401768</v>
      </c>
      <c r="Z181" s="128"/>
      <c r="AC181" s="42">
        <v>27</v>
      </c>
      <c r="AE181" s="17"/>
    </row>
    <row r="182" spans="1:31" ht="38.25" hidden="1">
      <c r="A182" s="16" t="s">
        <v>1434</v>
      </c>
      <c r="B182" s="16" t="s">
        <v>1435</v>
      </c>
      <c r="C182" s="13" t="s">
        <v>346</v>
      </c>
      <c r="D182" s="7" t="s">
        <v>958</v>
      </c>
      <c r="E182" s="17"/>
      <c r="F182" s="17"/>
      <c r="G182" s="1" t="s">
        <v>475</v>
      </c>
      <c r="H182" s="1" t="s">
        <v>1615</v>
      </c>
      <c r="I182" s="1"/>
      <c r="J182" s="1"/>
      <c r="K182" s="1" t="s">
        <v>2469</v>
      </c>
      <c r="L182" s="32" t="s">
        <v>2472</v>
      </c>
      <c r="M182" s="6" t="s">
        <v>2471</v>
      </c>
      <c r="N182" s="6"/>
      <c r="O182" s="6"/>
      <c r="P182" s="6"/>
      <c r="Q182" s="6"/>
      <c r="R182" s="6"/>
      <c r="S182" s="6"/>
      <c r="T182" s="41">
        <f>ROUND(AC182*$AB$3,1)</f>
        <v>41.8</v>
      </c>
      <c r="U182" s="82">
        <f>ROUND(T182*0.85,1)</f>
        <v>35.5</v>
      </c>
      <c r="V182" s="76" t="s">
        <v>2053</v>
      </c>
      <c r="W182" s="120">
        <f>ROUND(T182*1.15,1)</f>
        <v>48.1</v>
      </c>
      <c r="X182" s="78">
        <v>43101</v>
      </c>
      <c r="Y182" s="78">
        <v>401768</v>
      </c>
      <c r="Z182" s="128"/>
      <c r="AC182" s="42">
        <v>12</v>
      </c>
      <c r="AE182" s="17"/>
    </row>
    <row r="183" spans="1:31" ht="25.5" hidden="1">
      <c r="A183" s="16" t="s">
        <v>1434</v>
      </c>
      <c r="B183" s="16" t="s">
        <v>1435</v>
      </c>
      <c r="C183" s="13" t="s">
        <v>346</v>
      </c>
      <c r="D183" s="7" t="s">
        <v>959</v>
      </c>
      <c r="E183" s="17" t="s">
        <v>2028</v>
      </c>
      <c r="F183" s="17"/>
      <c r="G183" s="2" t="s">
        <v>1427</v>
      </c>
      <c r="H183" s="2" t="s">
        <v>1616</v>
      </c>
      <c r="I183" s="1" t="s">
        <v>294</v>
      </c>
      <c r="J183" s="74" t="s">
        <v>2631</v>
      </c>
      <c r="K183" s="122" t="s">
        <v>2476</v>
      </c>
      <c r="L183" s="122" t="s">
        <v>2475</v>
      </c>
      <c r="M183" s="6" t="s">
        <v>2471</v>
      </c>
      <c r="N183" s="65">
        <v>5</v>
      </c>
      <c r="O183" s="65" t="s">
        <v>2438</v>
      </c>
      <c r="P183" s="72" t="s">
        <v>2481</v>
      </c>
      <c r="Q183" s="65" t="s">
        <v>2438</v>
      </c>
      <c r="R183" s="65"/>
      <c r="S183" s="65"/>
      <c r="T183" s="41">
        <f>ROUND(AC183*$AB$3,1)</f>
        <v>36.6</v>
      </c>
      <c r="U183" s="82">
        <f>ROUND(T183*0.85,1)</f>
        <v>31.1</v>
      </c>
      <c r="V183" s="76" t="s">
        <v>2053</v>
      </c>
      <c r="W183" s="120">
        <f>ROUND(T183*1.15,1)</f>
        <v>42.1</v>
      </c>
      <c r="X183" s="78">
        <v>43101</v>
      </c>
      <c r="Y183" s="78">
        <v>401768</v>
      </c>
      <c r="Z183" s="128"/>
      <c r="AC183" s="42">
        <v>10.5</v>
      </c>
      <c r="AE183" s="17"/>
    </row>
    <row r="184" spans="1:31" ht="30" hidden="1">
      <c r="A184" s="16" t="s">
        <v>1431</v>
      </c>
      <c r="B184" s="16" t="s">
        <v>1433</v>
      </c>
      <c r="C184" s="15" t="s">
        <v>347</v>
      </c>
      <c r="D184" s="7"/>
      <c r="E184" s="17"/>
      <c r="F184" s="17"/>
      <c r="G184" s="28" t="s">
        <v>62</v>
      </c>
      <c r="H184" s="28" t="s">
        <v>1617</v>
      </c>
      <c r="I184" s="2"/>
      <c r="J184" s="2"/>
      <c r="K184" s="32"/>
      <c r="L184" s="32"/>
      <c r="M184" s="6"/>
      <c r="N184" s="6"/>
      <c r="O184" s="6"/>
      <c r="P184" s="6"/>
      <c r="Q184" s="6"/>
      <c r="R184" s="6"/>
      <c r="S184" s="6"/>
      <c r="T184" s="41"/>
      <c r="U184" s="82"/>
      <c r="V184" s="76"/>
      <c r="W184" s="120"/>
      <c r="X184" s="78">
        <v>43101</v>
      </c>
      <c r="Y184" s="78">
        <v>401768</v>
      </c>
      <c r="Z184" s="128"/>
      <c r="AC184" s="42"/>
      <c r="AE184" s="17"/>
    </row>
    <row r="185" spans="1:31" hidden="1">
      <c r="A185" s="16" t="s">
        <v>1434</v>
      </c>
      <c r="B185" s="16" t="s">
        <v>1435</v>
      </c>
      <c r="C185" s="13" t="s">
        <v>347</v>
      </c>
      <c r="D185" s="7" t="s">
        <v>960</v>
      </c>
      <c r="E185" s="17"/>
      <c r="F185" s="17"/>
      <c r="G185" s="1" t="s">
        <v>1630</v>
      </c>
      <c r="H185" s="1" t="s">
        <v>1618</v>
      </c>
      <c r="I185" s="1"/>
      <c r="J185" s="1"/>
      <c r="K185" s="1" t="s">
        <v>2469</v>
      </c>
      <c r="L185" s="32" t="s">
        <v>2472</v>
      </c>
      <c r="M185" s="6" t="s">
        <v>2471</v>
      </c>
      <c r="N185" s="6"/>
      <c r="O185" s="6"/>
      <c r="P185" s="6"/>
      <c r="Q185" s="6"/>
      <c r="R185" s="6"/>
      <c r="S185" s="6"/>
      <c r="T185" s="41">
        <f>ROUND(AC185*$AB$3,1)</f>
        <v>55.8</v>
      </c>
      <c r="U185" s="82">
        <f>ROUND(T185*0.85,1)</f>
        <v>47.4</v>
      </c>
      <c r="V185" s="76" t="s">
        <v>2053</v>
      </c>
      <c r="W185" s="120">
        <f>ROUND(T185*1.15,1)</f>
        <v>64.2</v>
      </c>
      <c r="X185" s="78">
        <v>43101</v>
      </c>
      <c r="Y185" s="78">
        <v>401768</v>
      </c>
      <c r="Z185" s="128"/>
      <c r="AC185" s="42">
        <v>16</v>
      </c>
      <c r="AE185" s="17"/>
    </row>
    <row r="186" spans="1:31" ht="38.25" hidden="1">
      <c r="A186" s="16" t="s">
        <v>1434</v>
      </c>
      <c r="B186" s="16" t="s">
        <v>1435</v>
      </c>
      <c r="C186" s="13" t="s">
        <v>347</v>
      </c>
      <c r="D186" s="7" t="s">
        <v>961</v>
      </c>
      <c r="E186" s="17"/>
      <c r="F186" s="17"/>
      <c r="G186" s="2" t="s">
        <v>1470</v>
      </c>
      <c r="H186" s="2" t="s">
        <v>2146</v>
      </c>
      <c r="I186" s="2" t="s">
        <v>2528</v>
      </c>
      <c r="J186" s="117" t="s">
        <v>2659</v>
      </c>
      <c r="K186" s="122" t="s">
        <v>2469</v>
      </c>
      <c r="L186" s="124" t="s">
        <v>2472</v>
      </c>
      <c r="M186" s="6" t="s">
        <v>2471</v>
      </c>
      <c r="N186" s="65">
        <v>3</v>
      </c>
      <c r="O186" s="65" t="s">
        <v>2441</v>
      </c>
      <c r="P186" s="5" t="s">
        <v>2482</v>
      </c>
      <c r="Q186" s="5" t="s">
        <v>2484</v>
      </c>
      <c r="R186" s="5"/>
      <c r="S186" s="5"/>
      <c r="T186" s="41">
        <f>ROUND(AC186*$AB$3,1)</f>
        <v>36.6</v>
      </c>
      <c r="U186" s="82">
        <f>ROUND(T186*0.85,1)</f>
        <v>31.1</v>
      </c>
      <c r="V186" s="76" t="s">
        <v>2053</v>
      </c>
      <c r="W186" s="120">
        <f>ROUND(T186*1.15,1)</f>
        <v>42.1</v>
      </c>
      <c r="X186" s="78">
        <v>43101</v>
      </c>
      <c r="Y186" s="78">
        <v>401768</v>
      </c>
      <c r="Z186" s="128"/>
      <c r="AC186" s="42">
        <v>10.5</v>
      </c>
      <c r="AE186" s="17"/>
    </row>
    <row r="187" spans="1:31" ht="30" hidden="1">
      <c r="A187" s="20" t="s">
        <v>1431</v>
      </c>
      <c r="B187" s="20" t="s">
        <v>1432</v>
      </c>
      <c r="C187" s="15" t="s">
        <v>348</v>
      </c>
      <c r="D187" s="7"/>
      <c r="E187" s="17"/>
      <c r="F187" s="17"/>
      <c r="G187" s="28" t="s">
        <v>63</v>
      </c>
      <c r="H187" s="28" t="s">
        <v>1893</v>
      </c>
      <c r="I187" s="25"/>
      <c r="J187" s="32"/>
      <c r="K187" s="32"/>
      <c r="L187" s="32"/>
      <c r="M187" s="6"/>
      <c r="N187" s="6"/>
      <c r="O187" s="6"/>
      <c r="P187" s="6"/>
      <c r="Q187" s="6"/>
      <c r="R187" s="6"/>
      <c r="S187" s="6"/>
      <c r="T187" s="41"/>
      <c r="U187" s="82"/>
      <c r="V187" s="76"/>
      <c r="W187" s="120"/>
      <c r="X187" s="78">
        <v>43101</v>
      </c>
      <c r="Y187" s="78">
        <v>401768</v>
      </c>
      <c r="Z187" s="128"/>
      <c r="AC187" s="42"/>
      <c r="AE187" s="17"/>
    </row>
    <row r="188" spans="1:31" ht="30" hidden="1">
      <c r="A188" s="10" t="s">
        <v>1431</v>
      </c>
      <c r="B188" s="16" t="s">
        <v>1433</v>
      </c>
      <c r="C188" s="15" t="s">
        <v>349</v>
      </c>
      <c r="D188" s="7"/>
      <c r="E188" s="17"/>
      <c r="F188" s="17"/>
      <c r="G188" s="28" t="s">
        <v>64</v>
      </c>
      <c r="H188" s="28" t="s">
        <v>1894</v>
      </c>
      <c r="I188" s="25" t="s">
        <v>2513</v>
      </c>
      <c r="J188" s="1" t="s">
        <v>2518</v>
      </c>
      <c r="K188" s="1"/>
      <c r="L188" s="1"/>
      <c r="M188" s="6"/>
      <c r="N188" s="6"/>
      <c r="O188" s="6"/>
      <c r="P188" s="6"/>
      <c r="Q188" s="6"/>
      <c r="R188" s="6"/>
      <c r="S188" s="6"/>
      <c r="T188" s="41"/>
      <c r="U188" s="82"/>
      <c r="V188" s="76"/>
      <c r="W188" s="120"/>
      <c r="X188" s="78">
        <v>43101</v>
      </c>
      <c r="Y188" s="78">
        <v>401768</v>
      </c>
      <c r="Z188" s="128"/>
      <c r="AC188" s="42"/>
      <c r="AE188" s="17"/>
    </row>
    <row r="189" spans="1:31" hidden="1">
      <c r="A189" s="16" t="s">
        <v>1434</v>
      </c>
      <c r="B189" s="16" t="s">
        <v>1435</v>
      </c>
      <c r="C189" s="13" t="s">
        <v>349</v>
      </c>
      <c r="D189" s="7" t="s">
        <v>962</v>
      </c>
      <c r="E189" s="17"/>
      <c r="F189" s="17"/>
      <c r="G189" s="1" t="s">
        <v>476</v>
      </c>
      <c r="H189" s="1" t="s">
        <v>1895</v>
      </c>
      <c r="I189" s="1" t="s">
        <v>186</v>
      </c>
      <c r="J189" s="1" t="s">
        <v>1762</v>
      </c>
      <c r="K189" s="1" t="s">
        <v>2469</v>
      </c>
      <c r="L189" s="32" t="s">
        <v>2472</v>
      </c>
      <c r="M189" s="6" t="s">
        <v>2471</v>
      </c>
      <c r="N189" s="6"/>
      <c r="O189" s="6"/>
      <c r="P189" s="6"/>
      <c r="Q189" s="6"/>
      <c r="R189" s="6"/>
      <c r="S189" s="6"/>
      <c r="T189" s="41">
        <f t="shared" ref="T189:T198" si="33">ROUND(AC189*$AB$3,1)</f>
        <v>52.3</v>
      </c>
      <c r="U189" s="82">
        <f t="shared" ref="U189:U198" si="34">ROUND(T189*0.85,1)</f>
        <v>44.5</v>
      </c>
      <c r="V189" s="76" t="s">
        <v>2053</v>
      </c>
      <c r="W189" s="120">
        <f t="shared" ref="W189:W198" si="35">ROUND(T189*1.15,1)</f>
        <v>60.1</v>
      </c>
      <c r="X189" s="78">
        <v>43101</v>
      </c>
      <c r="Y189" s="78">
        <v>401768</v>
      </c>
      <c r="Z189" s="128"/>
      <c r="AC189" s="42">
        <v>15</v>
      </c>
      <c r="AE189" s="17"/>
    </row>
    <row r="190" spans="1:31" hidden="1">
      <c r="A190" s="16" t="s">
        <v>1434</v>
      </c>
      <c r="B190" s="16" t="s">
        <v>1435</v>
      </c>
      <c r="C190" s="13" t="s">
        <v>349</v>
      </c>
      <c r="D190" s="7" t="s">
        <v>963</v>
      </c>
      <c r="E190" s="17"/>
      <c r="F190" s="17"/>
      <c r="G190" s="1" t="s">
        <v>477</v>
      </c>
      <c r="H190" s="1" t="s">
        <v>1896</v>
      </c>
      <c r="I190" s="1" t="s">
        <v>186</v>
      </c>
      <c r="J190" s="1" t="s">
        <v>1762</v>
      </c>
      <c r="K190" s="1" t="s">
        <v>2469</v>
      </c>
      <c r="L190" s="32" t="s">
        <v>2472</v>
      </c>
      <c r="M190" s="6" t="s">
        <v>2471</v>
      </c>
      <c r="N190" s="6"/>
      <c r="O190" s="6"/>
      <c r="P190" s="6"/>
      <c r="Q190" s="6"/>
      <c r="R190" s="6"/>
      <c r="S190" s="6"/>
      <c r="T190" s="41">
        <f t="shared" si="33"/>
        <v>104.6</v>
      </c>
      <c r="U190" s="82">
        <f t="shared" si="34"/>
        <v>88.9</v>
      </c>
      <c r="V190" s="76" t="s">
        <v>2053</v>
      </c>
      <c r="W190" s="120">
        <f t="shared" si="35"/>
        <v>120.3</v>
      </c>
      <c r="X190" s="78">
        <v>43101</v>
      </c>
      <c r="Y190" s="78">
        <v>401768</v>
      </c>
      <c r="Z190" s="128"/>
      <c r="AC190" s="42">
        <v>30</v>
      </c>
      <c r="AE190" s="17"/>
    </row>
    <row r="191" spans="1:31" ht="25.5" hidden="1">
      <c r="A191" s="16" t="s">
        <v>1434</v>
      </c>
      <c r="B191" s="16" t="s">
        <v>1435</v>
      </c>
      <c r="C191" s="13" t="s">
        <v>349</v>
      </c>
      <c r="D191" s="7" t="s">
        <v>964</v>
      </c>
      <c r="E191" s="17"/>
      <c r="F191" s="17"/>
      <c r="G191" s="1" t="s">
        <v>65</v>
      </c>
      <c r="H191" s="1" t="s">
        <v>1897</v>
      </c>
      <c r="I191" s="1" t="s">
        <v>186</v>
      </c>
      <c r="J191" s="1" t="s">
        <v>1762</v>
      </c>
      <c r="K191" s="1" t="s">
        <v>2469</v>
      </c>
      <c r="L191" s="32" t="s">
        <v>2472</v>
      </c>
      <c r="M191" s="6" t="s">
        <v>2471</v>
      </c>
      <c r="N191" s="6"/>
      <c r="O191" s="6"/>
      <c r="P191" s="6"/>
      <c r="Q191" s="6"/>
      <c r="R191" s="6"/>
      <c r="S191" s="6"/>
      <c r="T191" s="41">
        <f t="shared" si="33"/>
        <v>136</v>
      </c>
      <c r="U191" s="82">
        <f t="shared" si="34"/>
        <v>115.6</v>
      </c>
      <c r="V191" s="76" t="s">
        <v>2053</v>
      </c>
      <c r="W191" s="120">
        <f t="shared" si="35"/>
        <v>156.4</v>
      </c>
      <c r="X191" s="78">
        <v>43101</v>
      </c>
      <c r="Y191" s="78">
        <v>401768</v>
      </c>
      <c r="Z191" s="128"/>
      <c r="AC191" s="42">
        <v>39</v>
      </c>
      <c r="AE191" s="17"/>
    </row>
    <row r="192" spans="1:31" ht="51" hidden="1">
      <c r="A192" s="16" t="s">
        <v>1434</v>
      </c>
      <c r="B192" s="16" t="s">
        <v>1435</v>
      </c>
      <c r="C192" s="13" t="s">
        <v>349</v>
      </c>
      <c r="D192" s="7" t="s">
        <v>965</v>
      </c>
      <c r="E192" s="17"/>
      <c r="F192" s="17"/>
      <c r="G192" s="1" t="s">
        <v>66</v>
      </c>
      <c r="H192" s="1" t="s">
        <v>1645</v>
      </c>
      <c r="I192" s="1" t="s">
        <v>1990</v>
      </c>
      <c r="J192" s="1" t="s">
        <v>1648</v>
      </c>
      <c r="K192" s="122" t="s">
        <v>2469</v>
      </c>
      <c r="L192" s="124" t="s">
        <v>2472</v>
      </c>
      <c r="M192" s="6" t="s">
        <v>2471</v>
      </c>
      <c r="N192" s="65">
        <v>1</v>
      </c>
      <c r="O192" s="65" t="s">
        <v>2441</v>
      </c>
      <c r="P192" s="5" t="s">
        <v>2482</v>
      </c>
      <c r="Q192" s="5" t="s">
        <v>2484</v>
      </c>
      <c r="R192" s="5"/>
      <c r="S192" s="5"/>
      <c r="T192" s="41">
        <f t="shared" si="33"/>
        <v>226.6</v>
      </c>
      <c r="U192" s="82">
        <f t="shared" si="34"/>
        <v>192.6</v>
      </c>
      <c r="V192" s="76" t="s">
        <v>2053</v>
      </c>
      <c r="W192" s="120">
        <f t="shared" si="35"/>
        <v>260.60000000000002</v>
      </c>
      <c r="X192" s="78">
        <v>43101</v>
      </c>
      <c r="Y192" s="78">
        <v>401768</v>
      </c>
      <c r="Z192" s="128"/>
      <c r="AC192" s="42">
        <v>65</v>
      </c>
      <c r="AE192" s="17"/>
    </row>
    <row r="193" spans="1:31" ht="51" hidden="1">
      <c r="A193" s="16" t="s">
        <v>1434</v>
      </c>
      <c r="B193" s="16" t="s">
        <v>1435</v>
      </c>
      <c r="C193" s="13" t="s">
        <v>349</v>
      </c>
      <c r="D193" s="7" t="s">
        <v>966</v>
      </c>
      <c r="E193" s="17"/>
      <c r="F193" s="17"/>
      <c r="G193" s="1" t="s">
        <v>67</v>
      </c>
      <c r="H193" s="1" t="s">
        <v>1646</v>
      </c>
      <c r="I193" s="1" t="s">
        <v>1990</v>
      </c>
      <c r="J193" s="1" t="s">
        <v>1648</v>
      </c>
      <c r="K193" s="122" t="s">
        <v>2469</v>
      </c>
      <c r="L193" s="124" t="s">
        <v>2472</v>
      </c>
      <c r="M193" s="6" t="s">
        <v>2471</v>
      </c>
      <c r="N193" s="65">
        <v>1</v>
      </c>
      <c r="O193" s="65" t="s">
        <v>2441</v>
      </c>
      <c r="P193" s="5" t="s">
        <v>2482</v>
      </c>
      <c r="Q193" s="5" t="s">
        <v>2484</v>
      </c>
      <c r="R193" s="5"/>
      <c r="S193" s="5"/>
      <c r="T193" s="41">
        <f t="shared" si="33"/>
        <v>313.8</v>
      </c>
      <c r="U193" s="82">
        <f t="shared" si="34"/>
        <v>266.7</v>
      </c>
      <c r="V193" s="76" t="s">
        <v>2053</v>
      </c>
      <c r="W193" s="120">
        <f t="shared" si="35"/>
        <v>360.9</v>
      </c>
      <c r="X193" s="78">
        <v>43101</v>
      </c>
      <c r="Y193" s="78">
        <v>401768</v>
      </c>
      <c r="Z193" s="128"/>
      <c r="AC193" s="42">
        <v>90</v>
      </c>
      <c r="AE193" s="17"/>
    </row>
    <row r="194" spans="1:31" ht="25.5" hidden="1">
      <c r="A194" s="16" t="s">
        <v>1434</v>
      </c>
      <c r="B194" s="16" t="s">
        <v>1435</v>
      </c>
      <c r="C194" s="13" t="s">
        <v>349</v>
      </c>
      <c r="D194" s="7" t="s">
        <v>967</v>
      </c>
      <c r="E194" s="17"/>
      <c r="F194" s="17"/>
      <c r="G194" s="1" t="s">
        <v>478</v>
      </c>
      <c r="H194" s="1" t="s">
        <v>1898</v>
      </c>
      <c r="I194" s="1" t="s">
        <v>1991</v>
      </c>
      <c r="J194" s="1" t="s">
        <v>1812</v>
      </c>
      <c r="K194" s="1" t="s">
        <v>2469</v>
      </c>
      <c r="L194" s="32" t="s">
        <v>2472</v>
      </c>
      <c r="M194" s="6" t="s">
        <v>2471</v>
      </c>
      <c r="N194" s="6"/>
      <c r="O194" s="6"/>
      <c r="P194" s="6"/>
      <c r="Q194" s="6"/>
      <c r="R194" s="6"/>
      <c r="S194" s="6"/>
      <c r="T194" s="41">
        <f t="shared" si="33"/>
        <v>83.7</v>
      </c>
      <c r="U194" s="82">
        <f t="shared" si="34"/>
        <v>71.099999999999994</v>
      </c>
      <c r="V194" s="76" t="s">
        <v>2053</v>
      </c>
      <c r="W194" s="120">
        <f t="shared" si="35"/>
        <v>96.3</v>
      </c>
      <c r="X194" s="78">
        <v>43101</v>
      </c>
      <c r="Y194" s="78">
        <v>401768</v>
      </c>
      <c r="Z194" s="128"/>
      <c r="AC194" s="42">
        <v>24</v>
      </c>
      <c r="AE194" s="17"/>
    </row>
    <row r="195" spans="1:31" ht="38.25" hidden="1">
      <c r="A195" s="16" t="s">
        <v>1434</v>
      </c>
      <c r="B195" s="16" t="s">
        <v>1435</v>
      </c>
      <c r="C195" s="13" t="s">
        <v>349</v>
      </c>
      <c r="D195" s="7" t="s">
        <v>968</v>
      </c>
      <c r="E195" s="17"/>
      <c r="F195" s="17"/>
      <c r="G195" s="1" t="s">
        <v>782</v>
      </c>
      <c r="H195" s="1" t="s">
        <v>2147</v>
      </c>
      <c r="I195" s="1" t="s">
        <v>68</v>
      </c>
      <c r="J195" s="1" t="s">
        <v>2148</v>
      </c>
      <c r="K195" s="1" t="s">
        <v>2469</v>
      </c>
      <c r="L195" s="32" t="s">
        <v>2472</v>
      </c>
      <c r="M195" s="6" t="s">
        <v>2471</v>
      </c>
      <c r="N195" s="6"/>
      <c r="O195" s="6"/>
      <c r="P195" s="6"/>
      <c r="Q195" s="6"/>
      <c r="R195" s="6"/>
      <c r="S195" s="6"/>
      <c r="T195" s="41">
        <f t="shared" si="33"/>
        <v>289.39999999999998</v>
      </c>
      <c r="U195" s="82">
        <f t="shared" si="34"/>
        <v>246</v>
      </c>
      <c r="V195" s="76" t="s">
        <v>2053</v>
      </c>
      <c r="W195" s="120">
        <f t="shared" si="35"/>
        <v>332.8</v>
      </c>
      <c r="X195" s="78">
        <v>43101</v>
      </c>
      <c r="Y195" s="78">
        <v>401768</v>
      </c>
      <c r="Z195" s="128"/>
      <c r="AC195" s="42">
        <v>83</v>
      </c>
      <c r="AE195" s="17"/>
    </row>
    <row r="196" spans="1:31" ht="38.25" hidden="1">
      <c r="A196" s="16" t="s">
        <v>1434</v>
      </c>
      <c r="B196" s="16" t="s">
        <v>1435</v>
      </c>
      <c r="C196" s="13" t="s">
        <v>349</v>
      </c>
      <c r="D196" s="7" t="s">
        <v>969</v>
      </c>
      <c r="E196" s="17"/>
      <c r="F196" s="17"/>
      <c r="G196" s="1" t="s">
        <v>783</v>
      </c>
      <c r="H196" s="1" t="s">
        <v>2149</v>
      </c>
      <c r="I196" s="1" t="s">
        <v>69</v>
      </c>
      <c r="J196" s="1" t="s">
        <v>2150</v>
      </c>
      <c r="K196" s="1" t="s">
        <v>2469</v>
      </c>
      <c r="L196" s="32" t="s">
        <v>2472</v>
      </c>
      <c r="M196" s="6" t="s">
        <v>2471</v>
      </c>
      <c r="N196" s="6"/>
      <c r="O196" s="6"/>
      <c r="P196" s="6"/>
      <c r="Q196" s="6"/>
      <c r="R196" s="6"/>
      <c r="S196" s="6"/>
      <c r="T196" s="41">
        <f t="shared" si="33"/>
        <v>404.4</v>
      </c>
      <c r="U196" s="82">
        <f t="shared" si="34"/>
        <v>343.7</v>
      </c>
      <c r="V196" s="76" t="s">
        <v>2053</v>
      </c>
      <c r="W196" s="120">
        <f t="shared" si="35"/>
        <v>465.1</v>
      </c>
      <c r="X196" s="78">
        <v>43101</v>
      </c>
      <c r="Y196" s="78">
        <v>401768</v>
      </c>
      <c r="Z196" s="128"/>
      <c r="AC196" s="42">
        <v>116</v>
      </c>
      <c r="AE196" s="17"/>
    </row>
    <row r="197" spans="1:31" ht="38.25" hidden="1">
      <c r="A197" s="16" t="s">
        <v>1434</v>
      </c>
      <c r="B197" s="16" t="s">
        <v>1435</v>
      </c>
      <c r="C197" s="13" t="s">
        <v>349</v>
      </c>
      <c r="D197" s="7" t="s">
        <v>970</v>
      </c>
      <c r="E197" s="17"/>
      <c r="F197" s="17"/>
      <c r="G197" s="1" t="s">
        <v>784</v>
      </c>
      <c r="H197" s="1" t="s">
        <v>2151</v>
      </c>
      <c r="I197" s="1"/>
      <c r="J197" s="1"/>
      <c r="K197" s="1" t="s">
        <v>2469</v>
      </c>
      <c r="L197" s="32" t="s">
        <v>2472</v>
      </c>
      <c r="M197" s="6" t="s">
        <v>2471</v>
      </c>
      <c r="N197" s="6"/>
      <c r="O197" s="6"/>
      <c r="P197" s="6"/>
      <c r="Q197" s="6"/>
      <c r="R197" s="6"/>
      <c r="S197" s="6"/>
      <c r="T197" s="41">
        <f t="shared" si="33"/>
        <v>404.4</v>
      </c>
      <c r="U197" s="82">
        <f t="shared" si="34"/>
        <v>343.7</v>
      </c>
      <c r="V197" s="76" t="s">
        <v>2053</v>
      </c>
      <c r="W197" s="120">
        <f t="shared" si="35"/>
        <v>465.1</v>
      </c>
      <c r="X197" s="78">
        <v>43101</v>
      </c>
      <c r="Y197" s="78">
        <v>401768</v>
      </c>
      <c r="Z197" s="128"/>
      <c r="AC197" s="42">
        <v>116</v>
      </c>
      <c r="AE197" s="17"/>
    </row>
    <row r="198" spans="1:31" ht="38.25">
      <c r="A198" s="16" t="s">
        <v>1434</v>
      </c>
      <c r="B198" s="16" t="s">
        <v>1435</v>
      </c>
      <c r="C198" s="13" t="s">
        <v>349</v>
      </c>
      <c r="D198" s="7" t="s">
        <v>971</v>
      </c>
      <c r="E198" s="17"/>
      <c r="F198" s="17" t="s">
        <v>754</v>
      </c>
      <c r="G198" s="1" t="s">
        <v>479</v>
      </c>
      <c r="H198" s="1" t="s">
        <v>2152</v>
      </c>
      <c r="I198" s="1" t="s">
        <v>2545</v>
      </c>
      <c r="J198" s="1" t="s">
        <v>2153</v>
      </c>
      <c r="K198" s="1" t="s">
        <v>2469</v>
      </c>
      <c r="L198" s="32" t="s">
        <v>2472</v>
      </c>
      <c r="M198" s="6" t="s">
        <v>2471</v>
      </c>
      <c r="N198" s="6"/>
      <c r="O198" s="6"/>
      <c r="P198" s="6"/>
      <c r="Q198" s="6"/>
      <c r="R198" s="169"/>
      <c r="S198" s="169"/>
      <c r="T198" s="41">
        <f t="shared" si="33"/>
        <v>109.8</v>
      </c>
      <c r="U198" s="82">
        <f t="shared" si="34"/>
        <v>93.3</v>
      </c>
      <c r="V198" s="76" t="s">
        <v>2053</v>
      </c>
      <c r="W198" s="120">
        <f t="shared" si="35"/>
        <v>126.3</v>
      </c>
      <c r="X198" s="78">
        <v>43101</v>
      </c>
      <c r="Y198" s="78">
        <v>401768</v>
      </c>
      <c r="Z198" s="128"/>
      <c r="AC198" s="42">
        <v>31.5</v>
      </c>
      <c r="AE198" s="17" t="s">
        <v>754</v>
      </c>
    </row>
    <row r="199" spans="1:31" ht="38.25" hidden="1">
      <c r="A199" s="16" t="s">
        <v>1431</v>
      </c>
      <c r="B199" s="16" t="s">
        <v>1433</v>
      </c>
      <c r="C199" s="15" t="s">
        <v>350</v>
      </c>
      <c r="D199" s="7"/>
      <c r="E199" s="7"/>
      <c r="F199" s="7"/>
      <c r="G199" s="28" t="s">
        <v>70</v>
      </c>
      <c r="H199" s="28" t="s">
        <v>1899</v>
      </c>
      <c r="I199" s="25" t="s">
        <v>2513</v>
      </c>
      <c r="J199" s="1" t="s">
        <v>2518</v>
      </c>
      <c r="K199" s="1"/>
      <c r="L199" s="1"/>
      <c r="M199" s="6"/>
      <c r="N199" s="9"/>
      <c r="O199" s="9"/>
      <c r="P199" s="9"/>
      <c r="Q199" s="9"/>
      <c r="R199" s="9"/>
      <c r="S199" s="9"/>
      <c r="T199" s="41"/>
      <c r="U199" s="82"/>
      <c r="V199" s="76"/>
      <c r="W199" s="120"/>
      <c r="X199" s="78">
        <v>43101</v>
      </c>
      <c r="Y199" s="78">
        <v>401768</v>
      </c>
      <c r="Z199" s="128"/>
      <c r="AC199" s="42"/>
      <c r="AE199" s="7"/>
    </row>
    <row r="200" spans="1:31" ht="51" hidden="1">
      <c r="A200" s="16" t="s">
        <v>1434</v>
      </c>
      <c r="B200" s="16" t="s">
        <v>1435</v>
      </c>
      <c r="C200" s="13" t="s">
        <v>350</v>
      </c>
      <c r="D200" s="7" t="s">
        <v>972</v>
      </c>
      <c r="E200" s="17"/>
      <c r="F200" s="17"/>
      <c r="G200" s="25" t="s">
        <v>480</v>
      </c>
      <c r="H200" s="32" t="s">
        <v>1900</v>
      </c>
      <c r="I200" s="1" t="s">
        <v>817</v>
      </c>
      <c r="J200" s="1" t="s">
        <v>2154</v>
      </c>
      <c r="K200" s="1" t="s">
        <v>2469</v>
      </c>
      <c r="L200" s="32" t="s">
        <v>2472</v>
      </c>
      <c r="M200" s="6" t="s">
        <v>2471</v>
      </c>
      <c r="N200" s="6"/>
      <c r="O200" s="6"/>
      <c r="P200" s="6"/>
      <c r="Q200" s="6"/>
      <c r="R200" s="6"/>
      <c r="S200" s="6"/>
      <c r="T200" s="41">
        <f t="shared" ref="T200:T217" si="36">ROUND(AC200*$AB$3,1)</f>
        <v>48.8</v>
      </c>
      <c r="U200" s="82">
        <f t="shared" ref="U200:U217" si="37">ROUND(T200*0.85,1)</f>
        <v>41.5</v>
      </c>
      <c r="V200" s="76" t="s">
        <v>2053</v>
      </c>
      <c r="W200" s="120">
        <f t="shared" ref="W200:W217" si="38">ROUND(T200*1.15,1)</f>
        <v>56.1</v>
      </c>
      <c r="X200" s="78">
        <v>43101</v>
      </c>
      <c r="Y200" s="78">
        <v>401768</v>
      </c>
      <c r="Z200" s="128"/>
      <c r="AC200" s="42">
        <v>14</v>
      </c>
      <c r="AE200" s="17"/>
    </row>
    <row r="201" spans="1:31" hidden="1">
      <c r="A201" s="16" t="s">
        <v>1434</v>
      </c>
      <c r="B201" s="16" t="s">
        <v>1435</v>
      </c>
      <c r="C201" s="13" t="s">
        <v>350</v>
      </c>
      <c r="D201" s="7" t="s">
        <v>973</v>
      </c>
      <c r="E201" s="17"/>
      <c r="F201" s="17"/>
      <c r="G201" s="1" t="s">
        <v>72</v>
      </c>
      <c r="H201" s="1" t="s">
        <v>1901</v>
      </c>
      <c r="I201" s="1"/>
      <c r="J201" s="1"/>
      <c r="K201" s="1" t="s">
        <v>2469</v>
      </c>
      <c r="L201" s="32" t="s">
        <v>2472</v>
      </c>
      <c r="M201" s="6" t="s">
        <v>2471</v>
      </c>
      <c r="N201" s="6"/>
      <c r="O201" s="6"/>
      <c r="P201" s="6"/>
      <c r="Q201" s="6"/>
      <c r="R201" s="6"/>
      <c r="S201" s="6"/>
      <c r="T201" s="41">
        <f t="shared" si="36"/>
        <v>38.4</v>
      </c>
      <c r="U201" s="82">
        <f t="shared" si="37"/>
        <v>32.6</v>
      </c>
      <c r="V201" s="76" t="s">
        <v>2053</v>
      </c>
      <c r="W201" s="120">
        <f t="shared" si="38"/>
        <v>44.2</v>
      </c>
      <c r="X201" s="78">
        <v>43101</v>
      </c>
      <c r="Y201" s="78">
        <v>401768</v>
      </c>
      <c r="Z201" s="128"/>
      <c r="AC201" s="42">
        <v>11</v>
      </c>
      <c r="AE201" s="17"/>
    </row>
    <row r="202" spans="1:31" ht="25.5" hidden="1">
      <c r="A202" s="16" t="s">
        <v>1434</v>
      </c>
      <c r="B202" s="16" t="s">
        <v>1435</v>
      </c>
      <c r="C202" s="13" t="s">
        <v>350</v>
      </c>
      <c r="D202" s="7" t="s">
        <v>974</v>
      </c>
      <c r="E202" s="17"/>
      <c r="F202" s="17"/>
      <c r="G202" s="1" t="s">
        <v>71</v>
      </c>
      <c r="H202" s="1" t="s">
        <v>2425</v>
      </c>
      <c r="I202" s="1" t="s">
        <v>481</v>
      </c>
      <c r="J202" s="74" t="s">
        <v>2660</v>
      </c>
      <c r="K202" s="1" t="s">
        <v>2469</v>
      </c>
      <c r="L202" s="32" t="s">
        <v>2472</v>
      </c>
      <c r="M202" s="6" t="s">
        <v>2471</v>
      </c>
      <c r="N202" s="65"/>
      <c r="O202" s="65"/>
      <c r="P202" s="65"/>
      <c r="Q202" s="65"/>
      <c r="R202" s="65"/>
      <c r="S202" s="65"/>
      <c r="T202" s="41">
        <f t="shared" si="36"/>
        <v>146.4</v>
      </c>
      <c r="U202" s="82">
        <f t="shared" si="37"/>
        <v>124.4</v>
      </c>
      <c r="V202" s="76" t="s">
        <v>2053</v>
      </c>
      <c r="W202" s="120">
        <f t="shared" si="38"/>
        <v>168.4</v>
      </c>
      <c r="X202" s="78">
        <v>43101</v>
      </c>
      <c r="Y202" s="78">
        <v>401768</v>
      </c>
      <c r="Z202" s="128"/>
      <c r="AC202" s="42">
        <v>42</v>
      </c>
      <c r="AE202" s="17"/>
    </row>
    <row r="203" spans="1:31" ht="25.5" hidden="1">
      <c r="A203" s="16" t="s">
        <v>1434</v>
      </c>
      <c r="B203" s="16" t="s">
        <v>1435</v>
      </c>
      <c r="C203" s="13" t="s">
        <v>350</v>
      </c>
      <c r="D203" s="7" t="s">
        <v>975</v>
      </c>
      <c r="E203" s="17"/>
      <c r="F203" s="17"/>
      <c r="G203" s="1" t="s">
        <v>482</v>
      </c>
      <c r="H203" s="1" t="s">
        <v>1902</v>
      </c>
      <c r="I203" s="1" t="s">
        <v>73</v>
      </c>
      <c r="J203" s="1" t="s">
        <v>2426</v>
      </c>
      <c r="K203" s="1" t="s">
        <v>2469</v>
      </c>
      <c r="L203" s="32" t="s">
        <v>2472</v>
      </c>
      <c r="M203" s="6" t="s">
        <v>2471</v>
      </c>
      <c r="N203" s="6"/>
      <c r="O203" s="6"/>
      <c r="P203" s="6"/>
      <c r="Q203" s="6"/>
      <c r="R203" s="6"/>
      <c r="S203" s="6"/>
      <c r="T203" s="41">
        <f t="shared" si="36"/>
        <v>212.7</v>
      </c>
      <c r="U203" s="82">
        <f t="shared" si="37"/>
        <v>180.8</v>
      </c>
      <c r="V203" s="76" t="s">
        <v>2053</v>
      </c>
      <c r="W203" s="120">
        <f t="shared" si="38"/>
        <v>244.6</v>
      </c>
      <c r="X203" s="78">
        <v>43101</v>
      </c>
      <c r="Y203" s="78">
        <v>401768</v>
      </c>
      <c r="Z203" s="128"/>
      <c r="AC203" s="42">
        <v>61</v>
      </c>
      <c r="AE203" s="17"/>
    </row>
    <row r="204" spans="1:31" hidden="1">
      <c r="A204" s="16" t="s">
        <v>1434</v>
      </c>
      <c r="B204" s="16" t="s">
        <v>1435</v>
      </c>
      <c r="C204" s="13" t="s">
        <v>350</v>
      </c>
      <c r="D204" s="7" t="s">
        <v>976</v>
      </c>
      <c r="E204" s="17"/>
      <c r="F204" s="17"/>
      <c r="G204" s="1" t="s">
        <v>74</v>
      </c>
      <c r="H204" s="1" t="s">
        <v>2155</v>
      </c>
      <c r="I204" s="1"/>
      <c r="J204" s="1"/>
      <c r="K204" s="1" t="s">
        <v>2469</v>
      </c>
      <c r="L204" s="32" t="s">
        <v>2472</v>
      </c>
      <c r="M204" s="6" t="s">
        <v>2471</v>
      </c>
      <c r="N204" s="6"/>
      <c r="O204" s="6"/>
      <c r="P204" s="6"/>
      <c r="Q204" s="6"/>
      <c r="R204" s="6"/>
      <c r="S204" s="6"/>
      <c r="T204" s="41">
        <f t="shared" si="36"/>
        <v>320.8</v>
      </c>
      <c r="U204" s="82">
        <f t="shared" si="37"/>
        <v>272.7</v>
      </c>
      <c r="V204" s="76" t="s">
        <v>2053</v>
      </c>
      <c r="W204" s="120">
        <f t="shared" si="38"/>
        <v>368.9</v>
      </c>
      <c r="X204" s="78">
        <v>43101</v>
      </c>
      <c r="Y204" s="78">
        <v>401768</v>
      </c>
      <c r="Z204" s="128"/>
      <c r="AC204" s="42">
        <v>92</v>
      </c>
      <c r="AE204" s="17"/>
    </row>
    <row r="205" spans="1:31" ht="25.5" hidden="1">
      <c r="A205" s="16" t="s">
        <v>1434</v>
      </c>
      <c r="B205" s="16" t="s">
        <v>1435</v>
      </c>
      <c r="C205" s="13" t="s">
        <v>350</v>
      </c>
      <c r="D205" s="7" t="s">
        <v>977</v>
      </c>
      <c r="E205" s="17"/>
      <c r="F205" s="17"/>
      <c r="G205" s="1" t="s">
        <v>483</v>
      </c>
      <c r="H205" s="1" t="s">
        <v>2156</v>
      </c>
      <c r="I205" s="1"/>
      <c r="J205" s="1"/>
      <c r="K205" s="1" t="s">
        <v>2469</v>
      </c>
      <c r="L205" s="32" t="s">
        <v>2472</v>
      </c>
      <c r="M205" s="6" t="s">
        <v>2471</v>
      </c>
      <c r="N205" s="6"/>
      <c r="O205" s="6"/>
      <c r="P205" s="6"/>
      <c r="Q205" s="6"/>
      <c r="R205" s="6"/>
      <c r="S205" s="6"/>
      <c r="T205" s="41">
        <f t="shared" si="36"/>
        <v>174.3</v>
      </c>
      <c r="U205" s="82">
        <f t="shared" si="37"/>
        <v>148.19999999999999</v>
      </c>
      <c r="V205" s="76" t="s">
        <v>2053</v>
      </c>
      <c r="W205" s="120">
        <f t="shared" si="38"/>
        <v>200.4</v>
      </c>
      <c r="X205" s="78">
        <v>43101</v>
      </c>
      <c r="Y205" s="78">
        <v>401768</v>
      </c>
      <c r="Z205" s="128"/>
      <c r="AC205" s="42">
        <v>50</v>
      </c>
      <c r="AE205" s="17"/>
    </row>
    <row r="206" spans="1:31" ht="25.5" hidden="1">
      <c r="A206" s="16" t="s">
        <v>1434</v>
      </c>
      <c r="B206" s="16" t="s">
        <v>1435</v>
      </c>
      <c r="C206" s="13" t="s">
        <v>350</v>
      </c>
      <c r="D206" s="7" t="s">
        <v>978</v>
      </c>
      <c r="E206" s="17"/>
      <c r="F206" s="17"/>
      <c r="G206" s="1" t="s">
        <v>484</v>
      </c>
      <c r="H206" s="1" t="s">
        <v>2157</v>
      </c>
      <c r="I206" s="1"/>
      <c r="J206" s="1"/>
      <c r="K206" s="1" t="s">
        <v>2469</v>
      </c>
      <c r="L206" s="32" t="s">
        <v>2472</v>
      </c>
      <c r="M206" s="6" t="s">
        <v>2471</v>
      </c>
      <c r="N206" s="6"/>
      <c r="O206" s="6"/>
      <c r="P206" s="6"/>
      <c r="Q206" s="6"/>
      <c r="R206" s="6"/>
      <c r="S206" s="6"/>
      <c r="T206" s="41">
        <f t="shared" si="36"/>
        <v>258</v>
      </c>
      <c r="U206" s="82">
        <f t="shared" si="37"/>
        <v>219.3</v>
      </c>
      <c r="V206" s="76" t="s">
        <v>2053</v>
      </c>
      <c r="W206" s="120">
        <f t="shared" si="38"/>
        <v>296.7</v>
      </c>
      <c r="X206" s="78">
        <v>43101</v>
      </c>
      <c r="Y206" s="78">
        <v>401768</v>
      </c>
      <c r="Z206" s="128"/>
      <c r="AC206" s="42">
        <v>74</v>
      </c>
      <c r="AE206" s="17"/>
    </row>
    <row r="207" spans="1:31" ht="38.25" hidden="1">
      <c r="A207" s="16" t="s">
        <v>1434</v>
      </c>
      <c r="B207" s="16" t="s">
        <v>1435</v>
      </c>
      <c r="C207" s="13" t="s">
        <v>350</v>
      </c>
      <c r="D207" s="7" t="s">
        <v>979</v>
      </c>
      <c r="E207" s="17"/>
      <c r="F207" s="17"/>
      <c r="G207" s="1" t="s">
        <v>785</v>
      </c>
      <c r="H207" s="1" t="s">
        <v>1647</v>
      </c>
      <c r="I207" s="1"/>
      <c r="J207" s="1"/>
      <c r="K207" s="1" t="s">
        <v>2469</v>
      </c>
      <c r="L207" s="32" t="s">
        <v>2472</v>
      </c>
      <c r="M207" s="6" t="s">
        <v>2471</v>
      </c>
      <c r="N207" s="6"/>
      <c r="O207" s="6"/>
      <c r="P207" s="6"/>
      <c r="Q207" s="6"/>
      <c r="R207" s="6"/>
      <c r="S207" s="6"/>
      <c r="T207" s="41">
        <f t="shared" si="36"/>
        <v>122</v>
      </c>
      <c r="U207" s="82">
        <f t="shared" si="37"/>
        <v>103.7</v>
      </c>
      <c r="V207" s="76" t="s">
        <v>2053</v>
      </c>
      <c r="W207" s="120">
        <f t="shared" si="38"/>
        <v>140.30000000000001</v>
      </c>
      <c r="X207" s="78">
        <v>43101</v>
      </c>
      <c r="Y207" s="78">
        <v>401768</v>
      </c>
      <c r="Z207" s="128"/>
      <c r="AC207" s="42">
        <v>35</v>
      </c>
      <c r="AE207" s="17"/>
    </row>
    <row r="208" spans="1:31" ht="25.5" hidden="1">
      <c r="A208" s="16" t="s">
        <v>1434</v>
      </c>
      <c r="B208" s="16" t="s">
        <v>1435</v>
      </c>
      <c r="C208" s="13" t="s">
        <v>350</v>
      </c>
      <c r="D208" s="7" t="s">
        <v>980</v>
      </c>
      <c r="E208" s="17"/>
      <c r="F208" s="17"/>
      <c r="G208" s="1" t="s">
        <v>786</v>
      </c>
      <c r="H208" s="1" t="s">
        <v>1947</v>
      </c>
      <c r="I208" s="1" t="s">
        <v>75</v>
      </c>
      <c r="J208" s="1" t="s">
        <v>1907</v>
      </c>
      <c r="K208" s="1" t="s">
        <v>2469</v>
      </c>
      <c r="L208" s="32" t="s">
        <v>2472</v>
      </c>
      <c r="M208" s="6" t="s">
        <v>2471</v>
      </c>
      <c r="N208" s="65"/>
      <c r="O208" s="65"/>
      <c r="P208" s="65"/>
      <c r="Q208" s="65"/>
      <c r="R208" s="65"/>
      <c r="S208" s="65"/>
      <c r="T208" s="41">
        <f t="shared" si="36"/>
        <v>251</v>
      </c>
      <c r="U208" s="82">
        <f t="shared" si="37"/>
        <v>213.4</v>
      </c>
      <c r="V208" s="76" t="s">
        <v>2053</v>
      </c>
      <c r="W208" s="120">
        <f t="shared" si="38"/>
        <v>288.7</v>
      </c>
      <c r="X208" s="78">
        <v>43101</v>
      </c>
      <c r="Y208" s="78">
        <v>401768</v>
      </c>
      <c r="Z208" s="128"/>
      <c r="AC208" s="42">
        <v>72</v>
      </c>
      <c r="AE208" s="17"/>
    </row>
    <row r="209" spans="1:31" hidden="1">
      <c r="A209" s="16" t="s">
        <v>1434</v>
      </c>
      <c r="B209" s="16" t="s">
        <v>1435</v>
      </c>
      <c r="C209" s="13" t="s">
        <v>350</v>
      </c>
      <c r="D209" s="7" t="s">
        <v>981</v>
      </c>
      <c r="E209" s="17"/>
      <c r="F209" s="17"/>
      <c r="G209" s="25" t="s">
        <v>486</v>
      </c>
      <c r="H209" s="2" t="s">
        <v>1905</v>
      </c>
      <c r="I209" s="1" t="s">
        <v>671</v>
      </c>
      <c r="J209" s="1" t="s">
        <v>1906</v>
      </c>
      <c r="K209" s="122" t="s">
        <v>2469</v>
      </c>
      <c r="L209" s="124" t="s">
        <v>2472</v>
      </c>
      <c r="M209" s="6" t="s">
        <v>2471</v>
      </c>
      <c r="N209" s="65">
        <v>2</v>
      </c>
      <c r="O209" s="65" t="s">
        <v>2439</v>
      </c>
      <c r="P209" s="5" t="s">
        <v>2478</v>
      </c>
      <c r="Q209" s="73" t="s">
        <v>2485</v>
      </c>
      <c r="R209" s="73"/>
      <c r="S209" s="73"/>
      <c r="T209" s="41">
        <f t="shared" si="36"/>
        <v>435.8</v>
      </c>
      <c r="U209" s="82">
        <f t="shared" si="37"/>
        <v>370.4</v>
      </c>
      <c r="V209" s="76" t="s">
        <v>2053</v>
      </c>
      <c r="W209" s="120">
        <f t="shared" si="38"/>
        <v>501.2</v>
      </c>
      <c r="X209" s="78">
        <v>43101</v>
      </c>
      <c r="Y209" s="78">
        <v>401768</v>
      </c>
      <c r="Z209" s="128"/>
      <c r="AC209" s="42">
        <v>125</v>
      </c>
      <c r="AE209" s="17"/>
    </row>
    <row r="210" spans="1:31" ht="51" hidden="1">
      <c r="A210" s="16" t="s">
        <v>1434</v>
      </c>
      <c r="B210" s="16" t="s">
        <v>1435</v>
      </c>
      <c r="C210" s="13" t="s">
        <v>350</v>
      </c>
      <c r="D210" s="7" t="s">
        <v>982</v>
      </c>
      <c r="E210" s="17"/>
      <c r="F210" s="17"/>
      <c r="G210" s="25" t="s">
        <v>487</v>
      </c>
      <c r="H210" s="32" t="s">
        <v>1903</v>
      </c>
      <c r="I210" s="1" t="s">
        <v>818</v>
      </c>
      <c r="J210" s="1" t="s">
        <v>1962</v>
      </c>
      <c r="K210" s="1" t="s">
        <v>2469</v>
      </c>
      <c r="L210" s="32" t="s">
        <v>2472</v>
      </c>
      <c r="M210" s="6" t="s">
        <v>2471</v>
      </c>
      <c r="N210" s="6"/>
      <c r="O210" s="6"/>
      <c r="P210" s="6"/>
      <c r="Q210" s="6"/>
      <c r="R210" s="6"/>
      <c r="S210" s="6"/>
      <c r="T210" s="41">
        <f t="shared" si="36"/>
        <v>505.5</v>
      </c>
      <c r="U210" s="82">
        <f t="shared" si="37"/>
        <v>429.7</v>
      </c>
      <c r="V210" s="76" t="s">
        <v>2053</v>
      </c>
      <c r="W210" s="120">
        <f t="shared" si="38"/>
        <v>581.29999999999995</v>
      </c>
      <c r="X210" s="78">
        <v>43101</v>
      </c>
      <c r="Y210" s="78">
        <v>401768</v>
      </c>
      <c r="Z210" s="128"/>
      <c r="AC210" s="42">
        <v>145</v>
      </c>
      <c r="AE210" s="17"/>
    </row>
    <row r="211" spans="1:31" ht="25.5" hidden="1">
      <c r="A211" s="16" t="s">
        <v>1434</v>
      </c>
      <c r="B211" s="16" t="s">
        <v>1435</v>
      </c>
      <c r="C211" s="13" t="s">
        <v>350</v>
      </c>
      <c r="D211" s="7" t="s">
        <v>983</v>
      </c>
      <c r="E211" s="17"/>
      <c r="F211" s="17"/>
      <c r="G211" s="1" t="s">
        <v>488</v>
      </c>
      <c r="H211" s="1" t="s">
        <v>2159</v>
      </c>
      <c r="I211" s="1" t="s">
        <v>672</v>
      </c>
      <c r="J211" s="1" t="s">
        <v>1891</v>
      </c>
      <c r="K211" s="1" t="s">
        <v>2469</v>
      </c>
      <c r="L211" s="32" t="s">
        <v>2472</v>
      </c>
      <c r="M211" s="6" t="s">
        <v>2471</v>
      </c>
      <c r="N211" s="6"/>
      <c r="O211" s="6"/>
      <c r="P211" s="6"/>
      <c r="Q211" s="6"/>
      <c r="R211" s="6"/>
      <c r="S211" s="6"/>
      <c r="T211" s="41">
        <f t="shared" si="36"/>
        <v>177.8</v>
      </c>
      <c r="U211" s="82">
        <f t="shared" si="37"/>
        <v>151.1</v>
      </c>
      <c r="V211" s="76" t="s">
        <v>2053</v>
      </c>
      <c r="W211" s="120">
        <f t="shared" si="38"/>
        <v>204.5</v>
      </c>
      <c r="X211" s="78">
        <v>43101</v>
      </c>
      <c r="Y211" s="78">
        <v>401768</v>
      </c>
      <c r="Z211" s="128"/>
      <c r="AC211" s="42">
        <v>51</v>
      </c>
      <c r="AE211" s="17"/>
    </row>
    <row r="212" spans="1:31" ht="76.5" hidden="1">
      <c r="A212" s="16" t="s">
        <v>1434</v>
      </c>
      <c r="B212" s="16" t="s">
        <v>1435</v>
      </c>
      <c r="C212" s="13" t="s">
        <v>350</v>
      </c>
      <c r="D212" s="7" t="s">
        <v>984</v>
      </c>
      <c r="E212" s="17"/>
      <c r="F212" s="17"/>
      <c r="G212" s="25" t="s">
        <v>1393</v>
      </c>
      <c r="H212" s="32" t="s">
        <v>2160</v>
      </c>
      <c r="I212" s="1" t="s">
        <v>2514</v>
      </c>
      <c r="J212" s="1" t="s">
        <v>2593</v>
      </c>
      <c r="K212" s="1" t="s">
        <v>2469</v>
      </c>
      <c r="L212" s="32" t="s">
        <v>2472</v>
      </c>
      <c r="M212" s="6" t="s">
        <v>2471</v>
      </c>
      <c r="N212" s="6"/>
      <c r="O212" s="6"/>
      <c r="P212" s="6"/>
      <c r="Q212" s="6"/>
      <c r="R212" s="6"/>
      <c r="S212" s="6"/>
      <c r="T212" s="41">
        <f t="shared" si="36"/>
        <v>383.5</v>
      </c>
      <c r="U212" s="82">
        <f t="shared" si="37"/>
        <v>326</v>
      </c>
      <c r="V212" s="76" t="s">
        <v>2053</v>
      </c>
      <c r="W212" s="120">
        <f t="shared" si="38"/>
        <v>441</v>
      </c>
      <c r="X212" s="78">
        <v>43101</v>
      </c>
      <c r="Y212" s="78">
        <v>401768</v>
      </c>
      <c r="Z212" s="128"/>
      <c r="AC212" s="42">
        <v>110</v>
      </c>
      <c r="AE212" s="17"/>
    </row>
    <row r="213" spans="1:31" ht="51" hidden="1">
      <c r="A213" s="16" t="s">
        <v>1434</v>
      </c>
      <c r="B213" s="16" t="s">
        <v>1435</v>
      </c>
      <c r="C213" s="13" t="s">
        <v>350</v>
      </c>
      <c r="D213" s="7" t="s">
        <v>985</v>
      </c>
      <c r="E213" s="17"/>
      <c r="F213" s="17"/>
      <c r="G213" s="25" t="s">
        <v>1394</v>
      </c>
      <c r="H213" s="32" t="s">
        <v>2161</v>
      </c>
      <c r="I213" s="1" t="s">
        <v>2515</v>
      </c>
      <c r="J213" s="1" t="s">
        <v>2594</v>
      </c>
      <c r="K213" s="1" t="s">
        <v>2469</v>
      </c>
      <c r="L213" s="32" t="s">
        <v>2472</v>
      </c>
      <c r="M213" s="6" t="s">
        <v>2471</v>
      </c>
      <c r="N213" s="6"/>
      <c r="O213" s="6"/>
      <c r="P213" s="6"/>
      <c r="Q213" s="6"/>
      <c r="R213" s="6"/>
      <c r="S213" s="6"/>
      <c r="T213" s="41">
        <f t="shared" si="36"/>
        <v>313.8</v>
      </c>
      <c r="U213" s="82">
        <f t="shared" si="37"/>
        <v>266.7</v>
      </c>
      <c r="V213" s="76" t="s">
        <v>2053</v>
      </c>
      <c r="W213" s="120">
        <f t="shared" si="38"/>
        <v>360.9</v>
      </c>
      <c r="X213" s="78">
        <v>43101</v>
      </c>
      <c r="Y213" s="78">
        <v>401768</v>
      </c>
      <c r="Z213" s="128"/>
      <c r="AC213" s="42">
        <v>90</v>
      </c>
      <c r="AE213" s="17"/>
    </row>
    <row r="214" spans="1:31" ht="25.5" hidden="1">
      <c r="A214" s="16" t="s">
        <v>1434</v>
      </c>
      <c r="B214" s="16" t="s">
        <v>1435</v>
      </c>
      <c r="C214" s="13" t="s">
        <v>350</v>
      </c>
      <c r="D214" s="7" t="s">
        <v>986</v>
      </c>
      <c r="E214" s="17"/>
      <c r="F214" s="17"/>
      <c r="G214" s="1" t="s">
        <v>489</v>
      </c>
      <c r="H214" s="1" t="s">
        <v>2162</v>
      </c>
      <c r="I214" s="1" t="s">
        <v>76</v>
      </c>
      <c r="J214" s="1" t="s">
        <v>2163</v>
      </c>
      <c r="K214" s="1" t="s">
        <v>2469</v>
      </c>
      <c r="L214" s="32" t="s">
        <v>2472</v>
      </c>
      <c r="M214" s="6" t="s">
        <v>2471</v>
      </c>
      <c r="N214" s="6"/>
      <c r="O214" s="6"/>
      <c r="P214" s="6"/>
      <c r="Q214" s="6"/>
      <c r="R214" s="6"/>
      <c r="S214" s="6"/>
      <c r="T214" s="41">
        <f t="shared" si="36"/>
        <v>38.4</v>
      </c>
      <c r="U214" s="82">
        <f t="shared" si="37"/>
        <v>32.6</v>
      </c>
      <c r="V214" s="76" t="s">
        <v>2053</v>
      </c>
      <c r="W214" s="120">
        <f t="shared" si="38"/>
        <v>44.2</v>
      </c>
      <c r="X214" s="78">
        <v>43101</v>
      </c>
      <c r="Y214" s="78">
        <v>401768</v>
      </c>
      <c r="Z214" s="128"/>
      <c r="AC214" s="42">
        <v>11</v>
      </c>
      <c r="AE214" s="17"/>
    </row>
    <row r="215" spans="1:31" ht="25.5" hidden="1">
      <c r="A215" s="16" t="s">
        <v>1434</v>
      </c>
      <c r="B215" s="16" t="s">
        <v>1435</v>
      </c>
      <c r="C215" s="13" t="s">
        <v>350</v>
      </c>
      <c r="D215" s="7" t="s">
        <v>987</v>
      </c>
      <c r="E215" s="17"/>
      <c r="F215" s="17"/>
      <c r="G215" s="1" t="s">
        <v>819</v>
      </c>
      <c r="H215" s="1" t="s">
        <v>1908</v>
      </c>
      <c r="I215" s="1" t="s">
        <v>820</v>
      </c>
      <c r="J215" s="74" t="s">
        <v>2661</v>
      </c>
      <c r="K215" s="1" t="s">
        <v>2469</v>
      </c>
      <c r="L215" s="32" t="s">
        <v>2472</v>
      </c>
      <c r="M215" s="6" t="s">
        <v>2471</v>
      </c>
      <c r="N215" s="6"/>
      <c r="O215" s="6"/>
      <c r="P215" s="6"/>
      <c r="Q215" s="6"/>
      <c r="R215" s="6"/>
      <c r="S215" s="6"/>
      <c r="T215" s="41">
        <f t="shared" si="36"/>
        <v>146.4</v>
      </c>
      <c r="U215" s="82">
        <f t="shared" si="37"/>
        <v>124.4</v>
      </c>
      <c r="V215" s="76" t="s">
        <v>2053</v>
      </c>
      <c r="W215" s="120">
        <f t="shared" si="38"/>
        <v>168.4</v>
      </c>
      <c r="X215" s="78">
        <v>43101</v>
      </c>
      <c r="Y215" s="78">
        <v>401768</v>
      </c>
      <c r="Z215" s="128"/>
      <c r="AC215" s="42">
        <v>42</v>
      </c>
      <c r="AE215" s="17"/>
    </row>
    <row r="216" spans="1:31" hidden="1">
      <c r="A216" s="16" t="s">
        <v>1434</v>
      </c>
      <c r="B216" s="16" t="s">
        <v>1435</v>
      </c>
      <c r="C216" s="13" t="s">
        <v>350</v>
      </c>
      <c r="D216" s="7" t="s">
        <v>988</v>
      </c>
      <c r="E216" s="17"/>
      <c r="F216" s="17"/>
      <c r="G216" s="25" t="s">
        <v>490</v>
      </c>
      <c r="H216" s="32" t="s">
        <v>2164</v>
      </c>
      <c r="I216" s="1" t="s">
        <v>674</v>
      </c>
      <c r="J216" s="1" t="s">
        <v>1904</v>
      </c>
      <c r="K216" s="1" t="s">
        <v>2469</v>
      </c>
      <c r="L216" s="32" t="s">
        <v>2472</v>
      </c>
      <c r="M216" s="6" t="s">
        <v>2471</v>
      </c>
      <c r="N216" s="6"/>
      <c r="O216" s="6"/>
      <c r="P216" s="6"/>
      <c r="Q216" s="6"/>
      <c r="R216" s="6"/>
      <c r="S216" s="6"/>
      <c r="T216" s="41">
        <f t="shared" si="36"/>
        <v>73.2</v>
      </c>
      <c r="U216" s="82">
        <f t="shared" si="37"/>
        <v>62.2</v>
      </c>
      <c r="V216" s="76" t="s">
        <v>2053</v>
      </c>
      <c r="W216" s="120">
        <f t="shared" si="38"/>
        <v>84.2</v>
      </c>
      <c r="X216" s="78">
        <v>43101</v>
      </c>
      <c r="Y216" s="78">
        <v>401768</v>
      </c>
      <c r="Z216" s="128"/>
      <c r="AC216" s="42">
        <v>21</v>
      </c>
      <c r="AE216" s="17"/>
    </row>
    <row r="217" spans="1:31" ht="38.25" hidden="1">
      <c r="A217" s="16" t="s">
        <v>1434</v>
      </c>
      <c r="B217" s="16" t="s">
        <v>1435</v>
      </c>
      <c r="C217" s="13" t="s">
        <v>350</v>
      </c>
      <c r="D217" s="7" t="s">
        <v>989</v>
      </c>
      <c r="E217" s="17"/>
      <c r="F217" s="17"/>
      <c r="G217" s="25" t="s">
        <v>491</v>
      </c>
      <c r="H217" s="32" t="s">
        <v>2165</v>
      </c>
      <c r="I217" s="1" t="s">
        <v>2508</v>
      </c>
      <c r="J217" s="1" t="s">
        <v>2166</v>
      </c>
      <c r="K217" s="1" t="s">
        <v>2469</v>
      </c>
      <c r="L217" s="32" t="s">
        <v>2472</v>
      </c>
      <c r="M217" s="6" t="s">
        <v>2471</v>
      </c>
      <c r="N217" s="6"/>
      <c r="O217" s="6"/>
      <c r="P217" s="6"/>
      <c r="Q217" s="6"/>
      <c r="R217" s="6"/>
      <c r="S217" s="6"/>
      <c r="T217" s="41">
        <f t="shared" si="36"/>
        <v>156.9</v>
      </c>
      <c r="U217" s="82">
        <f t="shared" si="37"/>
        <v>133.4</v>
      </c>
      <c r="V217" s="76" t="s">
        <v>2053</v>
      </c>
      <c r="W217" s="120">
        <f t="shared" si="38"/>
        <v>180.4</v>
      </c>
      <c r="X217" s="78">
        <v>43101</v>
      </c>
      <c r="Y217" s="78">
        <v>401768</v>
      </c>
      <c r="Z217" s="128"/>
      <c r="AC217" s="42">
        <v>45</v>
      </c>
      <c r="AE217" s="17"/>
    </row>
    <row r="218" spans="1:31" ht="30" hidden="1">
      <c r="A218" s="16" t="s">
        <v>1431</v>
      </c>
      <c r="B218" s="16" t="s">
        <v>1433</v>
      </c>
      <c r="C218" s="15" t="s">
        <v>351</v>
      </c>
      <c r="D218" s="7"/>
      <c r="E218" s="17"/>
      <c r="F218" s="17"/>
      <c r="G218" s="28" t="s">
        <v>77</v>
      </c>
      <c r="H218" s="28" t="s">
        <v>2167</v>
      </c>
      <c r="I218" s="25" t="s">
        <v>2513</v>
      </c>
      <c r="J218" s="1" t="s">
        <v>2491</v>
      </c>
      <c r="K218" s="1"/>
      <c r="L218" s="1"/>
      <c r="M218" s="63"/>
      <c r="N218" s="6"/>
      <c r="O218" s="6"/>
      <c r="P218" s="6"/>
      <c r="Q218" s="6"/>
      <c r="R218" s="6"/>
      <c r="S218" s="6"/>
      <c r="T218" s="41"/>
      <c r="U218" s="82"/>
      <c r="V218" s="76"/>
      <c r="W218" s="120"/>
      <c r="X218" s="78">
        <v>43101</v>
      </c>
      <c r="Y218" s="78">
        <v>401768</v>
      </c>
      <c r="Z218" s="128"/>
      <c r="AC218" s="42"/>
      <c r="AE218" s="17"/>
    </row>
    <row r="219" spans="1:31" ht="25.5" hidden="1">
      <c r="A219" s="16" t="s">
        <v>1434</v>
      </c>
      <c r="B219" s="16" t="s">
        <v>1435</v>
      </c>
      <c r="C219" s="13" t="s">
        <v>351</v>
      </c>
      <c r="D219" s="7" t="s">
        <v>990</v>
      </c>
      <c r="E219" s="17"/>
      <c r="F219" s="17"/>
      <c r="G219" s="1" t="s">
        <v>78</v>
      </c>
      <c r="H219" s="1" t="s">
        <v>1948</v>
      </c>
      <c r="I219" s="1" t="s">
        <v>673</v>
      </c>
      <c r="J219" s="1" t="s">
        <v>1892</v>
      </c>
      <c r="K219" s="1" t="s">
        <v>2469</v>
      </c>
      <c r="L219" s="32" t="s">
        <v>2472</v>
      </c>
      <c r="M219" s="6" t="s">
        <v>2471</v>
      </c>
      <c r="N219" s="65"/>
      <c r="O219" s="65"/>
      <c r="P219" s="65"/>
      <c r="Q219" s="65"/>
      <c r="R219" s="65"/>
      <c r="S219" s="65"/>
      <c r="T219" s="41">
        <f t="shared" ref="T219:T236" si="39">ROUND(AC219*$AB$3,1)</f>
        <v>296.39999999999998</v>
      </c>
      <c r="U219" s="82">
        <f t="shared" ref="U219:U236" si="40">ROUND(T219*0.85,1)</f>
        <v>251.9</v>
      </c>
      <c r="V219" s="76" t="s">
        <v>2053</v>
      </c>
      <c r="W219" s="120">
        <f t="shared" ref="W219:W236" si="41">ROUND(T219*1.15,1)</f>
        <v>340.9</v>
      </c>
      <c r="X219" s="78">
        <v>43101</v>
      </c>
      <c r="Y219" s="78">
        <v>401768</v>
      </c>
      <c r="Z219" s="128"/>
      <c r="AC219" s="42">
        <v>85</v>
      </c>
      <c r="AE219" s="17"/>
    </row>
    <row r="220" spans="1:31" ht="51" hidden="1">
      <c r="A220" s="16" t="s">
        <v>1434</v>
      </c>
      <c r="B220" s="16" t="s">
        <v>1435</v>
      </c>
      <c r="C220" s="13" t="s">
        <v>351</v>
      </c>
      <c r="D220" s="7" t="s">
        <v>991</v>
      </c>
      <c r="E220" s="17"/>
      <c r="F220" s="17"/>
      <c r="G220" s="26" t="s">
        <v>719</v>
      </c>
      <c r="H220" s="26" t="s">
        <v>1815</v>
      </c>
      <c r="I220" s="1" t="s">
        <v>673</v>
      </c>
      <c r="J220" s="1" t="s">
        <v>1892</v>
      </c>
      <c r="K220" s="1" t="s">
        <v>2469</v>
      </c>
      <c r="L220" s="32" t="s">
        <v>2472</v>
      </c>
      <c r="M220" s="6" t="s">
        <v>2471</v>
      </c>
      <c r="N220" s="65"/>
      <c r="O220" s="65"/>
      <c r="P220" s="65"/>
      <c r="Q220" s="65"/>
      <c r="R220" s="65"/>
      <c r="S220" s="65"/>
      <c r="T220" s="41">
        <f t="shared" si="39"/>
        <v>216.2</v>
      </c>
      <c r="U220" s="82">
        <f t="shared" si="40"/>
        <v>183.8</v>
      </c>
      <c r="V220" s="76" t="s">
        <v>2053</v>
      </c>
      <c r="W220" s="120">
        <f t="shared" si="41"/>
        <v>248.6</v>
      </c>
      <c r="X220" s="78">
        <v>43101</v>
      </c>
      <c r="Y220" s="78">
        <v>401768</v>
      </c>
      <c r="Z220" s="128"/>
      <c r="AC220" s="42">
        <v>62</v>
      </c>
      <c r="AE220" s="17"/>
    </row>
    <row r="221" spans="1:31" ht="38.25">
      <c r="A221" s="16" t="s">
        <v>1434</v>
      </c>
      <c r="B221" s="16" t="s">
        <v>1435</v>
      </c>
      <c r="C221" s="13" t="s">
        <v>351</v>
      </c>
      <c r="D221" s="7" t="s">
        <v>992</v>
      </c>
      <c r="E221" s="17"/>
      <c r="F221" s="17" t="s">
        <v>754</v>
      </c>
      <c r="G221" s="1" t="s">
        <v>79</v>
      </c>
      <c r="H221" s="1" t="s">
        <v>1909</v>
      </c>
      <c r="I221" s="1" t="s">
        <v>2546</v>
      </c>
      <c r="J221" s="1" t="s">
        <v>2168</v>
      </c>
      <c r="K221" s="1" t="s">
        <v>2469</v>
      </c>
      <c r="L221" s="32" t="s">
        <v>2472</v>
      </c>
      <c r="M221" s="6" t="s">
        <v>2471</v>
      </c>
      <c r="N221" s="65"/>
      <c r="O221" s="65"/>
      <c r="P221" s="65"/>
      <c r="Q221" s="65"/>
      <c r="R221" s="170"/>
      <c r="S221" s="170"/>
      <c r="T221" s="41">
        <f t="shared" si="39"/>
        <v>505.5</v>
      </c>
      <c r="U221" s="82">
        <f t="shared" si="40"/>
        <v>429.7</v>
      </c>
      <c r="V221" s="76" t="s">
        <v>2053</v>
      </c>
      <c r="W221" s="120">
        <f t="shared" si="41"/>
        <v>581.29999999999995</v>
      </c>
      <c r="X221" s="78">
        <v>43101</v>
      </c>
      <c r="Y221" s="78">
        <v>401768</v>
      </c>
      <c r="Z221" s="128"/>
      <c r="AC221" s="42">
        <v>145</v>
      </c>
      <c r="AE221" s="17" t="s">
        <v>754</v>
      </c>
    </row>
    <row r="222" spans="1:31" ht="63.75">
      <c r="A222" s="16" t="s">
        <v>1434</v>
      </c>
      <c r="B222" s="16" t="s">
        <v>1435</v>
      </c>
      <c r="C222" s="13" t="s">
        <v>351</v>
      </c>
      <c r="D222" s="7" t="s">
        <v>993</v>
      </c>
      <c r="E222" s="17"/>
      <c r="F222" s="17" t="s">
        <v>754</v>
      </c>
      <c r="G222" s="26" t="s">
        <v>720</v>
      </c>
      <c r="H222" s="26" t="s">
        <v>1816</v>
      </c>
      <c r="I222" s="1" t="s">
        <v>2546</v>
      </c>
      <c r="J222" s="1" t="s">
        <v>2168</v>
      </c>
      <c r="K222" s="1" t="s">
        <v>2469</v>
      </c>
      <c r="L222" s="32" t="s">
        <v>2472</v>
      </c>
      <c r="M222" s="6" t="s">
        <v>2471</v>
      </c>
      <c r="N222" s="65"/>
      <c r="O222" s="65"/>
      <c r="P222" s="65"/>
      <c r="Q222" s="65"/>
      <c r="R222" s="170"/>
      <c r="S222" s="170"/>
      <c r="T222" s="41">
        <f t="shared" si="39"/>
        <v>369.6</v>
      </c>
      <c r="U222" s="82">
        <f t="shared" si="40"/>
        <v>314.2</v>
      </c>
      <c r="V222" s="76" t="s">
        <v>2053</v>
      </c>
      <c r="W222" s="120">
        <f t="shared" si="41"/>
        <v>425</v>
      </c>
      <c r="X222" s="78">
        <v>43101</v>
      </c>
      <c r="Y222" s="78">
        <v>401768</v>
      </c>
      <c r="Z222" s="128"/>
      <c r="AC222" s="42">
        <v>106</v>
      </c>
      <c r="AE222" s="17" t="s">
        <v>754</v>
      </c>
    </row>
    <row r="223" spans="1:31" ht="38.25" hidden="1">
      <c r="A223" s="16" t="s">
        <v>1434</v>
      </c>
      <c r="B223" s="16" t="s">
        <v>1435</v>
      </c>
      <c r="C223" s="13" t="s">
        <v>351</v>
      </c>
      <c r="D223" s="7" t="s">
        <v>994</v>
      </c>
      <c r="E223" s="17"/>
      <c r="F223" s="17"/>
      <c r="G223" s="1" t="s">
        <v>492</v>
      </c>
      <c r="H223" s="1" t="s">
        <v>2169</v>
      </c>
      <c r="I223" s="1" t="s">
        <v>2017</v>
      </c>
      <c r="J223" s="1" t="s">
        <v>1949</v>
      </c>
      <c r="K223" s="1" t="s">
        <v>2469</v>
      </c>
      <c r="L223" s="32" t="s">
        <v>2472</v>
      </c>
      <c r="M223" s="6" t="s">
        <v>2471</v>
      </c>
      <c r="N223" s="6"/>
      <c r="O223" s="6"/>
      <c r="P223" s="6"/>
      <c r="Q223" s="6"/>
      <c r="R223" s="6"/>
      <c r="S223" s="6"/>
      <c r="T223" s="41">
        <f t="shared" si="39"/>
        <v>345.2</v>
      </c>
      <c r="U223" s="82">
        <f t="shared" si="40"/>
        <v>293.39999999999998</v>
      </c>
      <c r="V223" s="76" t="s">
        <v>2053</v>
      </c>
      <c r="W223" s="120">
        <f t="shared" si="41"/>
        <v>397</v>
      </c>
      <c r="X223" s="78">
        <v>43101</v>
      </c>
      <c r="Y223" s="78">
        <v>401768</v>
      </c>
      <c r="Z223" s="128"/>
      <c r="AC223" s="42">
        <v>99</v>
      </c>
      <c r="AE223" s="17"/>
    </row>
    <row r="224" spans="1:31" ht="76.5">
      <c r="A224" s="16" t="s">
        <v>1434</v>
      </c>
      <c r="B224" s="16" t="s">
        <v>1435</v>
      </c>
      <c r="C224" s="13" t="s">
        <v>351</v>
      </c>
      <c r="D224" s="7" t="s">
        <v>995</v>
      </c>
      <c r="E224" s="17"/>
      <c r="F224" s="17" t="s">
        <v>754</v>
      </c>
      <c r="G224" s="1" t="s">
        <v>493</v>
      </c>
      <c r="H224" s="1" t="s">
        <v>2170</v>
      </c>
      <c r="I224" s="1" t="s">
        <v>2018</v>
      </c>
      <c r="J224" s="1" t="s">
        <v>1977</v>
      </c>
      <c r="K224" s="1" t="s">
        <v>2469</v>
      </c>
      <c r="L224" s="32" t="s">
        <v>2472</v>
      </c>
      <c r="M224" s="6" t="s">
        <v>2471</v>
      </c>
      <c r="N224" s="6"/>
      <c r="O224" s="6"/>
      <c r="P224" s="6"/>
      <c r="Q224" s="6"/>
      <c r="R224" s="169"/>
      <c r="S224" s="169"/>
      <c r="T224" s="41">
        <f t="shared" si="39"/>
        <v>401</v>
      </c>
      <c r="U224" s="82">
        <f t="shared" si="40"/>
        <v>340.9</v>
      </c>
      <c r="V224" s="76" t="s">
        <v>2053</v>
      </c>
      <c r="W224" s="120">
        <f t="shared" si="41"/>
        <v>461.2</v>
      </c>
      <c r="X224" s="78">
        <v>43101</v>
      </c>
      <c r="Y224" s="78">
        <v>401768</v>
      </c>
      <c r="Z224" s="128"/>
      <c r="AC224" s="42">
        <v>115</v>
      </c>
      <c r="AE224" s="17" t="s">
        <v>754</v>
      </c>
    </row>
    <row r="225" spans="1:31" ht="38.25" hidden="1">
      <c r="A225" s="16" t="s">
        <v>1434</v>
      </c>
      <c r="B225" s="16" t="s">
        <v>1435</v>
      </c>
      <c r="C225" s="13" t="s">
        <v>351</v>
      </c>
      <c r="D225" s="7" t="s">
        <v>996</v>
      </c>
      <c r="E225" s="17"/>
      <c r="F225" s="17"/>
      <c r="G225" s="1" t="s">
        <v>80</v>
      </c>
      <c r="H225" s="1" t="s">
        <v>2171</v>
      </c>
      <c r="I225" s="1" t="s">
        <v>2017</v>
      </c>
      <c r="J225" s="1" t="s">
        <v>1949</v>
      </c>
      <c r="K225" s="1" t="s">
        <v>2469</v>
      </c>
      <c r="L225" s="32" t="s">
        <v>2472</v>
      </c>
      <c r="M225" s="6" t="s">
        <v>2471</v>
      </c>
      <c r="N225" s="6"/>
      <c r="O225" s="6"/>
      <c r="P225" s="6"/>
      <c r="Q225" s="6"/>
      <c r="R225" s="6"/>
      <c r="S225" s="6"/>
      <c r="T225" s="41">
        <f t="shared" si="39"/>
        <v>383.5</v>
      </c>
      <c r="U225" s="82">
        <f t="shared" si="40"/>
        <v>326</v>
      </c>
      <c r="V225" s="76" t="s">
        <v>2053</v>
      </c>
      <c r="W225" s="120">
        <f t="shared" si="41"/>
        <v>441</v>
      </c>
      <c r="X225" s="78">
        <v>43101</v>
      </c>
      <c r="Y225" s="78">
        <v>401768</v>
      </c>
      <c r="Z225" s="128"/>
      <c r="AC225" s="42">
        <v>110</v>
      </c>
      <c r="AE225" s="17"/>
    </row>
    <row r="226" spans="1:31" ht="89.25" hidden="1">
      <c r="A226" s="16" t="s">
        <v>1434</v>
      </c>
      <c r="B226" s="16" t="s">
        <v>1435</v>
      </c>
      <c r="C226" s="13" t="s">
        <v>351</v>
      </c>
      <c r="D226" s="7" t="s">
        <v>997</v>
      </c>
      <c r="E226" s="17"/>
      <c r="F226" s="17"/>
      <c r="G226" s="1" t="s">
        <v>657</v>
      </c>
      <c r="H226" s="1" t="s">
        <v>2172</v>
      </c>
      <c r="I226" s="1" t="s">
        <v>2019</v>
      </c>
      <c r="J226" s="74" t="s">
        <v>2662</v>
      </c>
      <c r="K226" s="1" t="s">
        <v>2469</v>
      </c>
      <c r="L226" s="32" t="s">
        <v>2472</v>
      </c>
      <c r="M226" s="6" t="s">
        <v>2471</v>
      </c>
      <c r="N226" s="6"/>
      <c r="O226" s="6"/>
      <c r="P226" s="6"/>
      <c r="Q226" s="6"/>
      <c r="R226" s="6"/>
      <c r="S226" s="6"/>
      <c r="T226" s="41">
        <f t="shared" si="39"/>
        <v>505.5</v>
      </c>
      <c r="U226" s="82">
        <f t="shared" si="40"/>
        <v>429.7</v>
      </c>
      <c r="V226" s="76" t="s">
        <v>2053</v>
      </c>
      <c r="W226" s="120">
        <f t="shared" si="41"/>
        <v>581.29999999999995</v>
      </c>
      <c r="X226" s="78">
        <v>43101</v>
      </c>
      <c r="Y226" s="78">
        <v>401768</v>
      </c>
      <c r="Z226" s="128"/>
      <c r="AC226" s="42">
        <v>145</v>
      </c>
      <c r="AE226" s="17"/>
    </row>
    <row r="227" spans="1:31" ht="38.25" hidden="1">
      <c r="A227" s="16" t="s">
        <v>1434</v>
      </c>
      <c r="B227" s="16" t="s">
        <v>1435</v>
      </c>
      <c r="C227" s="13" t="s">
        <v>351</v>
      </c>
      <c r="D227" s="7" t="s">
        <v>998</v>
      </c>
      <c r="E227" s="17"/>
      <c r="F227" s="17"/>
      <c r="G227" s="25" t="s">
        <v>787</v>
      </c>
      <c r="H227" s="32" t="s">
        <v>2173</v>
      </c>
      <c r="I227" s="1" t="s">
        <v>675</v>
      </c>
      <c r="J227" s="1" t="s">
        <v>2174</v>
      </c>
      <c r="K227" s="1" t="s">
        <v>2469</v>
      </c>
      <c r="L227" s="32" t="s">
        <v>2472</v>
      </c>
      <c r="M227" s="6" t="s">
        <v>2471</v>
      </c>
      <c r="N227" s="6"/>
      <c r="O227" s="6"/>
      <c r="P227" s="6"/>
      <c r="Q227" s="6"/>
      <c r="R227" s="6"/>
      <c r="S227" s="6"/>
      <c r="T227" s="41">
        <f t="shared" si="39"/>
        <v>118.5</v>
      </c>
      <c r="U227" s="82">
        <f t="shared" si="40"/>
        <v>100.7</v>
      </c>
      <c r="V227" s="76" t="s">
        <v>2053</v>
      </c>
      <c r="W227" s="120">
        <f t="shared" si="41"/>
        <v>136.30000000000001</v>
      </c>
      <c r="X227" s="78">
        <v>43101</v>
      </c>
      <c r="Y227" s="78">
        <v>401768</v>
      </c>
      <c r="Z227" s="128"/>
      <c r="AC227" s="42">
        <v>34</v>
      </c>
      <c r="AE227" s="17"/>
    </row>
    <row r="228" spans="1:31" ht="25.5" hidden="1">
      <c r="A228" s="16" t="s">
        <v>1434</v>
      </c>
      <c r="B228" s="16" t="s">
        <v>1435</v>
      </c>
      <c r="C228" s="13" t="s">
        <v>351</v>
      </c>
      <c r="D228" s="7" t="s">
        <v>999</v>
      </c>
      <c r="E228" s="17"/>
      <c r="F228" s="17"/>
      <c r="G228" s="25" t="s">
        <v>1395</v>
      </c>
      <c r="H228" s="32" t="s">
        <v>2175</v>
      </c>
      <c r="I228" s="1"/>
      <c r="J228" s="1"/>
      <c r="K228" s="1" t="s">
        <v>2469</v>
      </c>
      <c r="L228" s="32" t="s">
        <v>2472</v>
      </c>
      <c r="M228" s="6" t="s">
        <v>2471</v>
      </c>
      <c r="N228" s="6"/>
      <c r="O228" s="6"/>
      <c r="P228" s="6"/>
      <c r="Q228" s="6"/>
      <c r="R228" s="6"/>
      <c r="S228" s="6"/>
      <c r="T228" s="41">
        <f t="shared" si="39"/>
        <v>80.2</v>
      </c>
      <c r="U228" s="82">
        <f t="shared" si="40"/>
        <v>68.2</v>
      </c>
      <c r="V228" s="76" t="s">
        <v>2053</v>
      </c>
      <c r="W228" s="120">
        <f t="shared" si="41"/>
        <v>92.2</v>
      </c>
      <c r="X228" s="78">
        <v>43101</v>
      </c>
      <c r="Y228" s="78">
        <v>401768</v>
      </c>
      <c r="Z228" s="128"/>
      <c r="AC228" s="42">
        <v>23</v>
      </c>
      <c r="AE228" s="17"/>
    </row>
    <row r="229" spans="1:31" ht="38.25" hidden="1">
      <c r="A229" s="16" t="s">
        <v>1434</v>
      </c>
      <c r="B229" s="16" t="s">
        <v>1435</v>
      </c>
      <c r="C229" s="13" t="s">
        <v>351</v>
      </c>
      <c r="D229" s="7" t="s">
        <v>1000</v>
      </c>
      <c r="E229" s="17"/>
      <c r="F229" s="17"/>
      <c r="G229" s="1" t="s">
        <v>658</v>
      </c>
      <c r="H229" s="1" t="s">
        <v>1912</v>
      </c>
      <c r="I229" s="1" t="s">
        <v>494</v>
      </c>
      <c r="J229" s="74" t="s">
        <v>2663</v>
      </c>
      <c r="K229" s="122" t="s">
        <v>2469</v>
      </c>
      <c r="L229" s="124" t="s">
        <v>2472</v>
      </c>
      <c r="M229" s="6" t="s">
        <v>2471</v>
      </c>
      <c r="N229" s="6">
        <v>6</v>
      </c>
      <c r="O229" s="6" t="s">
        <v>2439</v>
      </c>
      <c r="P229" s="5" t="s">
        <v>2478</v>
      </c>
      <c r="Q229" s="73" t="s">
        <v>2485</v>
      </c>
      <c r="R229" s="73"/>
      <c r="S229" s="73"/>
      <c r="T229" s="41">
        <f t="shared" si="39"/>
        <v>191.8</v>
      </c>
      <c r="U229" s="82">
        <f t="shared" si="40"/>
        <v>163</v>
      </c>
      <c r="V229" s="76" t="s">
        <v>2053</v>
      </c>
      <c r="W229" s="120">
        <f t="shared" si="41"/>
        <v>220.6</v>
      </c>
      <c r="X229" s="78">
        <v>43101</v>
      </c>
      <c r="Y229" s="78">
        <v>401768</v>
      </c>
      <c r="Z229" s="128"/>
      <c r="AC229" s="42">
        <v>55</v>
      </c>
      <c r="AE229" s="17"/>
    </row>
    <row r="230" spans="1:31" ht="25.5" hidden="1">
      <c r="A230" s="16" t="s">
        <v>1434</v>
      </c>
      <c r="B230" s="16" t="s">
        <v>1435</v>
      </c>
      <c r="C230" s="13" t="s">
        <v>351</v>
      </c>
      <c r="D230" s="7" t="s">
        <v>1001</v>
      </c>
      <c r="E230" s="17"/>
      <c r="F230" s="17"/>
      <c r="G230" s="1" t="s">
        <v>485</v>
      </c>
      <c r="H230" s="1" t="s">
        <v>2158</v>
      </c>
      <c r="I230" s="1" t="s">
        <v>81</v>
      </c>
      <c r="J230" s="1" t="s">
        <v>2176</v>
      </c>
      <c r="K230" s="1" t="s">
        <v>2469</v>
      </c>
      <c r="L230" s="32" t="s">
        <v>2472</v>
      </c>
      <c r="M230" s="6" t="s">
        <v>2471</v>
      </c>
      <c r="N230" s="6"/>
      <c r="O230" s="6"/>
      <c r="P230" s="6"/>
      <c r="Q230" s="6"/>
      <c r="R230" s="6"/>
      <c r="S230" s="6"/>
      <c r="T230" s="41">
        <f t="shared" si="39"/>
        <v>275.39999999999998</v>
      </c>
      <c r="U230" s="82">
        <f t="shared" si="40"/>
        <v>234.1</v>
      </c>
      <c r="V230" s="76" t="s">
        <v>2053</v>
      </c>
      <c r="W230" s="120">
        <f t="shared" si="41"/>
        <v>316.7</v>
      </c>
      <c r="X230" s="78">
        <v>43101</v>
      </c>
      <c r="Y230" s="78">
        <v>401768</v>
      </c>
      <c r="Z230" s="128"/>
      <c r="AC230" s="42">
        <v>79</v>
      </c>
      <c r="AE230" s="17"/>
    </row>
    <row r="231" spans="1:31" ht="25.5" hidden="1">
      <c r="A231" s="16" t="s">
        <v>1434</v>
      </c>
      <c r="B231" s="16" t="s">
        <v>1435</v>
      </c>
      <c r="C231" s="13" t="s">
        <v>351</v>
      </c>
      <c r="D231" s="7" t="s">
        <v>1002</v>
      </c>
      <c r="E231" s="17"/>
      <c r="F231" s="17"/>
      <c r="G231" s="1" t="s">
        <v>788</v>
      </c>
      <c r="H231" s="1" t="s">
        <v>2177</v>
      </c>
      <c r="I231" s="1" t="s">
        <v>82</v>
      </c>
      <c r="J231" s="1" t="s">
        <v>2178</v>
      </c>
      <c r="K231" s="1" t="s">
        <v>2469</v>
      </c>
      <c r="L231" s="32" t="s">
        <v>2472</v>
      </c>
      <c r="M231" s="6" t="s">
        <v>2471</v>
      </c>
      <c r="N231" s="6"/>
      <c r="O231" s="6"/>
      <c r="P231" s="6"/>
      <c r="Q231" s="6"/>
      <c r="R231" s="6"/>
      <c r="S231" s="6"/>
      <c r="T231" s="41">
        <f t="shared" si="39"/>
        <v>320.8</v>
      </c>
      <c r="U231" s="82">
        <f t="shared" si="40"/>
        <v>272.7</v>
      </c>
      <c r="V231" s="76" t="s">
        <v>2053</v>
      </c>
      <c r="W231" s="120">
        <f t="shared" si="41"/>
        <v>368.9</v>
      </c>
      <c r="X231" s="78">
        <v>43101</v>
      </c>
      <c r="Y231" s="78">
        <v>401768</v>
      </c>
      <c r="Z231" s="128"/>
      <c r="AC231" s="42">
        <v>92</v>
      </c>
      <c r="AE231" s="17"/>
    </row>
    <row r="232" spans="1:31" ht="25.5" hidden="1">
      <c r="A232" s="16" t="s">
        <v>1434</v>
      </c>
      <c r="B232" s="16" t="s">
        <v>1435</v>
      </c>
      <c r="C232" s="13" t="s">
        <v>351</v>
      </c>
      <c r="D232" s="7" t="s">
        <v>1003</v>
      </c>
      <c r="E232" s="17"/>
      <c r="F232" s="17"/>
      <c r="G232" s="1" t="s">
        <v>83</v>
      </c>
      <c r="H232" s="1" t="s">
        <v>1913</v>
      </c>
      <c r="I232" s="25" t="s">
        <v>311</v>
      </c>
      <c r="J232" s="32" t="s">
        <v>2179</v>
      </c>
      <c r="K232" s="1" t="s">
        <v>2469</v>
      </c>
      <c r="L232" s="32" t="s">
        <v>2472</v>
      </c>
      <c r="M232" s="6" t="s">
        <v>2471</v>
      </c>
      <c r="N232" s="65"/>
      <c r="O232" s="65"/>
      <c r="P232" s="65"/>
      <c r="Q232" s="65"/>
      <c r="R232" s="65"/>
      <c r="S232" s="65"/>
      <c r="T232" s="41">
        <f t="shared" si="39"/>
        <v>352.1</v>
      </c>
      <c r="U232" s="82">
        <f t="shared" si="40"/>
        <v>299.3</v>
      </c>
      <c r="V232" s="76" t="s">
        <v>2053</v>
      </c>
      <c r="W232" s="120">
        <f t="shared" si="41"/>
        <v>404.9</v>
      </c>
      <c r="X232" s="78">
        <v>43101</v>
      </c>
      <c r="Y232" s="78">
        <v>401768</v>
      </c>
      <c r="Z232" s="128"/>
      <c r="AC232" s="42">
        <v>101</v>
      </c>
      <c r="AE232" s="17"/>
    </row>
    <row r="233" spans="1:31" ht="25.5" hidden="1">
      <c r="A233" s="16" t="s">
        <v>1434</v>
      </c>
      <c r="B233" s="16" t="s">
        <v>1435</v>
      </c>
      <c r="C233" s="13" t="s">
        <v>351</v>
      </c>
      <c r="D233" s="7" t="s">
        <v>1004</v>
      </c>
      <c r="E233" s="17"/>
      <c r="F233" s="17"/>
      <c r="G233" s="1" t="s">
        <v>789</v>
      </c>
      <c r="H233" s="1" t="s">
        <v>2180</v>
      </c>
      <c r="I233" s="1" t="s">
        <v>495</v>
      </c>
      <c r="J233" s="1" t="s">
        <v>2181</v>
      </c>
      <c r="K233" s="1" t="s">
        <v>2469</v>
      </c>
      <c r="L233" s="32" t="s">
        <v>2472</v>
      </c>
      <c r="M233" s="6" t="s">
        <v>2471</v>
      </c>
      <c r="N233" s="6"/>
      <c r="O233" s="6"/>
      <c r="P233" s="6"/>
      <c r="Q233" s="6"/>
      <c r="R233" s="6"/>
      <c r="S233" s="6"/>
      <c r="T233" s="41">
        <f t="shared" si="39"/>
        <v>373.1</v>
      </c>
      <c r="U233" s="82">
        <f t="shared" si="40"/>
        <v>317.10000000000002</v>
      </c>
      <c r="V233" s="76" t="s">
        <v>2053</v>
      </c>
      <c r="W233" s="120">
        <f t="shared" si="41"/>
        <v>429.1</v>
      </c>
      <c r="X233" s="78">
        <v>43101</v>
      </c>
      <c r="Y233" s="78">
        <v>401768</v>
      </c>
      <c r="Z233" s="128"/>
      <c r="AC233" s="42">
        <v>107</v>
      </c>
      <c r="AE233" s="17"/>
    </row>
    <row r="234" spans="1:31" ht="25.5" hidden="1">
      <c r="A234" s="16" t="s">
        <v>1434</v>
      </c>
      <c r="B234" s="16" t="s">
        <v>1435</v>
      </c>
      <c r="C234" s="13" t="s">
        <v>351</v>
      </c>
      <c r="D234" s="7" t="s">
        <v>1005</v>
      </c>
      <c r="E234" s="17"/>
      <c r="F234" s="17"/>
      <c r="G234" s="1" t="s">
        <v>84</v>
      </c>
      <c r="H234" s="1" t="s">
        <v>2182</v>
      </c>
      <c r="I234" s="1" t="s">
        <v>1992</v>
      </c>
      <c r="J234" s="74" t="s">
        <v>2664</v>
      </c>
      <c r="K234" s="1" t="s">
        <v>2469</v>
      </c>
      <c r="L234" s="32" t="s">
        <v>2472</v>
      </c>
      <c r="M234" s="6" t="s">
        <v>2471</v>
      </c>
      <c r="N234" s="6"/>
      <c r="O234" s="6"/>
      <c r="P234" s="6"/>
      <c r="Q234" s="6"/>
      <c r="R234" s="6"/>
      <c r="S234" s="6"/>
      <c r="T234" s="41">
        <f t="shared" si="39"/>
        <v>331.2</v>
      </c>
      <c r="U234" s="82">
        <f t="shared" si="40"/>
        <v>281.5</v>
      </c>
      <c r="V234" s="76" t="s">
        <v>2053</v>
      </c>
      <c r="W234" s="120">
        <f t="shared" si="41"/>
        <v>380.9</v>
      </c>
      <c r="X234" s="78">
        <v>43101</v>
      </c>
      <c r="Y234" s="78">
        <v>401768</v>
      </c>
      <c r="Z234" s="128"/>
      <c r="AC234" s="42">
        <v>95</v>
      </c>
      <c r="AE234" s="17"/>
    </row>
    <row r="235" spans="1:31" ht="38.25">
      <c r="A235" s="16" t="s">
        <v>1434</v>
      </c>
      <c r="B235" s="16" t="s">
        <v>1435</v>
      </c>
      <c r="C235" s="13" t="s">
        <v>351</v>
      </c>
      <c r="D235" s="7" t="s">
        <v>1006</v>
      </c>
      <c r="E235" s="17"/>
      <c r="F235" s="17" t="s">
        <v>754</v>
      </c>
      <c r="G235" s="1" t="s">
        <v>1396</v>
      </c>
      <c r="H235" s="1" t="s">
        <v>2183</v>
      </c>
      <c r="I235" s="1" t="s">
        <v>2544</v>
      </c>
      <c r="J235" s="1" t="s">
        <v>1584</v>
      </c>
      <c r="K235" s="1" t="s">
        <v>2469</v>
      </c>
      <c r="L235" s="32" t="s">
        <v>2472</v>
      </c>
      <c r="M235" s="6" t="s">
        <v>2471</v>
      </c>
      <c r="N235" s="6"/>
      <c r="O235" s="6"/>
      <c r="P235" s="6"/>
      <c r="Q235" s="6"/>
      <c r="R235" s="169"/>
      <c r="S235" s="169"/>
      <c r="T235" s="41">
        <f t="shared" si="39"/>
        <v>108.1</v>
      </c>
      <c r="U235" s="82">
        <f t="shared" si="40"/>
        <v>91.9</v>
      </c>
      <c r="V235" s="76" t="s">
        <v>2053</v>
      </c>
      <c r="W235" s="120">
        <f t="shared" si="41"/>
        <v>124.3</v>
      </c>
      <c r="X235" s="78">
        <v>43101</v>
      </c>
      <c r="Y235" s="78">
        <v>401768</v>
      </c>
      <c r="Z235" s="128"/>
      <c r="AC235" s="42">
        <v>31</v>
      </c>
      <c r="AE235" s="17" t="s">
        <v>754</v>
      </c>
    </row>
    <row r="236" spans="1:31" ht="25.5" hidden="1">
      <c r="A236" s="16" t="s">
        <v>1434</v>
      </c>
      <c r="B236" s="16" t="s">
        <v>1435</v>
      </c>
      <c r="C236" s="13" t="s">
        <v>351</v>
      </c>
      <c r="D236" s="7" t="s">
        <v>1007</v>
      </c>
      <c r="E236" s="17"/>
      <c r="F236" s="17"/>
      <c r="G236" s="1" t="s">
        <v>1397</v>
      </c>
      <c r="H236" s="1" t="s">
        <v>2184</v>
      </c>
      <c r="I236" s="1"/>
      <c r="J236" s="1"/>
      <c r="K236" s="1" t="s">
        <v>2469</v>
      </c>
      <c r="L236" s="32" t="s">
        <v>2472</v>
      </c>
      <c r="M236" s="6" t="s">
        <v>2471</v>
      </c>
      <c r="N236" s="6"/>
      <c r="O236" s="6"/>
      <c r="P236" s="6"/>
      <c r="Q236" s="6"/>
      <c r="R236" s="6"/>
      <c r="S236" s="6"/>
      <c r="T236" s="41">
        <f t="shared" si="39"/>
        <v>73.2</v>
      </c>
      <c r="U236" s="82">
        <f t="shared" si="40"/>
        <v>62.2</v>
      </c>
      <c r="V236" s="76" t="s">
        <v>2053</v>
      </c>
      <c r="W236" s="120">
        <f t="shared" si="41"/>
        <v>84.2</v>
      </c>
      <c r="X236" s="78">
        <v>43101</v>
      </c>
      <c r="Y236" s="78">
        <v>401768</v>
      </c>
      <c r="Z236" s="128"/>
      <c r="AC236" s="42">
        <v>21</v>
      </c>
      <c r="AE236" s="17"/>
    </row>
    <row r="237" spans="1:31" ht="242.25" hidden="1">
      <c r="A237" s="16" t="s">
        <v>1431</v>
      </c>
      <c r="B237" s="16" t="s">
        <v>1433</v>
      </c>
      <c r="C237" s="15" t="s">
        <v>352</v>
      </c>
      <c r="D237" s="7"/>
      <c r="E237" s="17"/>
      <c r="F237" s="17"/>
      <c r="G237" s="28" t="s">
        <v>85</v>
      </c>
      <c r="H237" s="28" t="s">
        <v>1813</v>
      </c>
      <c r="I237" s="1" t="s">
        <v>2020</v>
      </c>
      <c r="J237" s="1" t="s">
        <v>2185</v>
      </c>
      <c r="K237" s="1"/>
      <c r="L237" s="1"/>
      <c r="M237" s="6"/>
      <c r="N237" s="6"/>
      <c r="O237" s="6"/>
      <c r="P237" s="6"/>
      <c r="Q237" s="6"/>
      <c r="R237" s="6"/>
      <c r="S237" s="6"/>
      <c r="T237" s="41"/>
      <c r="U237" s="82"/>
      <c r="V237" s="76"/>
      <c r="W237" s="120"/>
      <c r="X237" s="78">
        <v>43101</v>
      </c>
      <c r="Y237" s="78">
        <v>401768</v>
      </c>
      <c r="Z237" s="128"/>
      <c r="AC237" s="42"/>
      <c r="AE237" s="17"/>
    </row>
    <row r="238" spans="1:31" ht="38.25" hidden="1">
      <c r="A238" s="16" t="s">
        <v>1434</v>
      </c>
      <c r="B238" s="16" t="s">
        <v>1435</v>
      </c>
      <c r="C238" s="19" t="s">
        <v>352</v>
      </c>
      <c r="D238" s="7" t="s">
        <v>1008</v>
      </c>
      <c r="E238" s="17" t="s">
        <v>2028</v>
      </c>
      <c r="F238" s="17"/>
      <c r="G238" s="1" t="s">
        <v>86</v>
      </c>
      <c r="H238" s="1" t="s">
        <v>1817</v>
      </c>
      <c r="I238" s="1" t="s">
        <v>294</v>
      </c>
      <c r="J238" s="1" t="s">
        <v>2631</v>
      </c>
      <c r="K238" s="122" t="s">
        <v>2476</v>
      </c>
      <c r="L238" s="122" t="s">
        <v>2475</v>
      </c>
      <c r="M238" s="6" t="s">
        <v>2471</v>
      </c>
      <c r="N238" s="65">
        <v>1</v>
      </c>
      <c r="O238" s="65" t="s">
        <v>2439</v>
      </c>
      <c r="P238" s="5" t="s">
        <v>2478</v>
      </c>
      <c r="Q238" s="73" t="s">
        <v>2485</v>
      </c>
      <c r="R238" s="73"/>
      <c r="S238" s="73"/>
      <c r="T238" s="41">
        <f t="shared" ref="T238:T255" si="42">ROUND(AC238*$AB$3,1)</f>
        <v>237.1</v>
      </c>
      <c r="U238" s="82">
        <f t="shared" ref="U238:U255" si="43">ROUND(T238*0.85,1)</f>
        <v>201.5</v>
      </c>
      <c r="V238" s="76" t="s">
        <v>2053</v>
      </c>
      <c r="W238" s="120">
        <f t="shared" ref="W238:W255" si="44">ROUND(T238*1.15,1)</f>
        <v>272.7</v>
      </c>
      <c r="X238" s="78">
        <v>43101</v>
      </c>
      <c r="Y238" s="78">
        <v>401768</v>
      </c>
      <c r="Z238" s="128"/>
      <c r="AC238" s="42">
        <v>68</v>
      </c>
      <c r="AE238" s="17"/>
    </row>
    <row r="239" spans="1:31" ht="102">
      <c r="A239" s="16" t="s">
        <v>1434</v>
      </c>
      <c r="B239" s="16" t="s">
        <v>1435</v>
      </c>
      <c r="C239" s="19" t="s">
        <v>352</v>
      </c>
      <c r="D239" s="7" t="s">
        <v>1009</v>
      </c>
      <c r="E239" s="17" t="s">
        <v>2028</v>
      </c>
      <c r="F239" s="17" t="s">
        <v>754</v>
      </c>
      <c r="G239" s="1" t="s">
        <v>1398</v>
      </c>
      <c r="H239" s="1" t="s">
        <v>2186</v>
      </c>
      <c r="I239" s="1" t="s">
        <v>2699</v>
      </c>
      <c r="J239" s="74" t="s">
        <v>2619</v>
      </c>
      <c r="K239" s="1" t="s">
        <v>2476</v>
      </c>
      <c r="L239" s="1" t="s">
        <v>2475</v>
      </c>
      <c r="M239" s="6" t="s">
        <v>2471</v>
      </c>
      <c r="N239" s="6"/>
      <c r="O239" s="6"/>
      <c r="P239" s="6"/>
      <c r="Q239" s="6"/>
      <c r="R239" s="169"/>
      <c r="S239" s="169"/>
      <c r="T239" s="41">
        <f t="shared" si="42"/>
        <v>324.2</v>
      </c>
      <c r="U239" s="82">
        <f t="shared" si="43"/>
        <v>275.60000000000002</v>
      </c>
      <c r="V239" s="76" t="s">
        <v>2053</v>
      </c>
      <c r="W239" s="120">
        <f t="shared" si="44"/>
        <v>372.8</v>
      </c>
      <c r="X239" s="78">
        <v>43101</v>
      </c>
      <c r="Y239" s="78">
        <v>401768</v>
      </c>
      <c r="Z239" s="128"/>
      <c r="AC239" s="42">
        <v>93</v>
      </c>
      <c r="AE239" s="17" t="s">
        <v>754</v>
      </c>
    </row>
    <row r="240" spans="1:31" ht="102">
      <c r="A240" s="16" t="s">
        <v>1434</v>
      </c>
      <c r="B240" s="16" t="s">
        <v>1435</v>
      </c>
      <c r="C240" s="19" t="s">
        <v>352</v>
      </c>
      <c r="D240" s="7" t="s">
        <v>1010</v>
      </c>
      <c r="E240" s="17" t="s">
        <v>2028</v>
      </c>
      <c r="F240" s="17" t="s">
        <v>754</v>
      </c>
      <c r="G240" s="1" t="s">
        <v>1399</v>
      </c>
      <c r="H240" s="1" t="s">
        <v>2187</v>
      </c>
      <c r="I240" s="1" t="s">
        <v>2700</v>
      </c>
      <c r="J240" s="74" t="s">
        <v>2620</v>
      </c>
      <c r="K240" s="1" t="s">
        <v>2476</v>
      </c>
      <c r="L240" s="1" t="s">
        <v>2475</v>
      </c>
      <c r="M240" s="6" t="s">
        <v>2471</v>
      </c>
      <c r="N240" s="9"/>
      <c r="O240" s="9"/>
      <c r="P240" s="9"/>
      <c r="Q240" s="9"/>
      <c r="R240" s="174"/>
      <c r="S240" s="174"/>
      <c r="T240" s="41">
        <f t="shared" si="42"/>
        <v>659</v>
      </c>
      <c r="U240" s="82">
        <f t="shared" si="43"/>
        <v>560.20000000000005</v>
      </c>
      <c r="V240" s="76" t="s">
        <v>2053</v>
      </c>
      <c r="W240" s="120">
        <f t="shared" si="44"/>
        <v>757.9</v>
      </c>
      <c r="X240" s="78">
        <v>43101</v>
      </c>
      <c r="Y240" s="78">
        <v>401768</v>
      </c>
      <c r="Z240" s="128"/>
      <c r="AC240" s="42">
        <v>189</v>
      </c>
      <c r="AE240" s="17" t="s">
        <v>754</v>
      </c>
    </row>
    <row r="241" spans="1:31" ht="89.25">
      <c r="A241" s="16" t="s">
        <v>1434</v>
      </c>
      <c r="B241" s="16" t="s">
        <v>1435</v>
      </c>
      <c r="C241" s="19" t="s">
        <v>352</v>
      </c>
      <c r="D241" s="7" t="s">
        <v>1011</v>
      </c>
      <c r="E241" s="17" t="s">
        <v>2028</v>
      </c>
      <c r="F241" s="17" t="s">
        <v>754</v>
      </c>
      <c r="G241" s="1" t="s">
        <v>790</v>
      </c>
      <c r="H241" s="1" t="s">
        <v>1818</v>
      </c>
      <c r="I241" s="1" t="s">
        <v>2547</v>
      </c>
      <c r="J241" s="74" t="s">
        <v>2621</v>
      </c>
      <c r="K241" s="122" t="s">
        <v>2476</v>
      </c>
      <c r="L241" s="122" t="s">
        <v>2475</v>
      </c>
      <c r="M241" s="6" t="s">
        <v>2471</v>
      </c>
      <c r="N241" s="65">
        <v>1</v>
      </c>
      <c r="O241" s="65" t="s">
        <v>2441</v>
      </c>
      <c r="P241" s="5" t="s">
        <v>2482</v>
      </c>
      <c r="Q241" s="5" t="s">
        <v>2484</v>
      </c>
      <c r="R241" s="171"/>
      <c r="S241" s="171"/>
      <c r="T241" s="41">
        <f t="shared" si="42"/>
        <v>669.4</v>
      </c>
      <c r="U241" s="82">
        <f t="shared" si="43"/>
        <v>569</v>
      </c>
      <c r="V241" s="76" t="s">
        <v>2053</v>
      </c>
      <c r="W241" s="120">
        <f t="shared" si="44"/>
        <v>769.8</v>
      </c>
      <c r="X241" s="78">
        <v>43101</v>
      </c>
      <c r="Y241" s="78">
        <v>401768</v>
      </c>
      <c r="Z241" s="128"/>
      <c r="AC241" s="42">
        <v>192</v>
      </c>
      <c r="AE241" s="17" t="s">
        <v>754</v>
      </c>
    </row>
    <row r="242" spans="1:31" ht="89.25">
      <c r="A242" s="16" t="s">
        <v>1434</v>
      </c>
      <c r="B242" s="16" t="s">
        <v>1435</v>
      </c>
      <c r="C242" s="19" t="s">
        <v>352</v>
      </c>
      <c r="D242" s="7" t="s">
        <v>1012</v>
      </c>
      <c r="E242" s="17" t="s">
        <v>2028</v>
      </c>
      <c r="F242" s="17" t="s">
        <v>754</v>
      </c>
      <c r="G242" s="26" t="s">
        <v>1638</v>
      </c>
      <c r="H242" s="26" t="s">
        <v>1824</v>
      </c>
      <c r="I242" s="1" t="s">
        <v>2701</v>
      </c>
      <c r="J242" s="74" t="s">
        <v>2622</v>
      </c>
      <c r="K242" s="1" t="s">
        <v>2476</v>
      </c>
      <c r="L242" s="1" t="s">
        <v>2475</v>
      </c>
      <c r="M242" s="6" t="s">
        <v>2471</v>
      </c>
      <c r="N242" s="6"/>
      <c r="O242" s="6"/>
      <c r="P242" s="6"/>
      <c r="Q242" s="6"/>
      <c r="R242" s="169"/>
      <c r="S242" s="169"/>
      <c r="T242" s="41">
        <f t="shared" si="42"/>
        <v>401</v>
      </c>
      <c r="U242" s="82">
        <f t="shared" si="43"/>
        <v>340.9</v>
      </c>
      <c r="V242" s="76" t="s">
        <v>2053</v>
      </c>
      <c r="W242" s="120">
        <f t="shared" si="44"/>
        <v>461.2</v>
      </c>
      <c r="X242" s="78">
        <v>43101</v>
      </c>
      <c r="Y242" s="78">
        <v>401768</v>
      </c>
      <c r="Z242" s="128"/>
      <c r="AC242" s="42">
        <v>115</v>
      </c>
      <c r="AE242" s="17" t="s">
        <v>754</v>
      </c>
    </row>
    <row r="243" spans="1:31" ht="38.25">
      <c r="A243" s="16" t="s">
        <v>1434</v>
      </c>
      <c r="B243" s="16" t="s">
        <v>1435</v>
      </c>
      <c r="C243" s="19" t="s">
        <v>352</v>
      </c>
      <c r="D243" s="7" t="s">
        <v>1360</v>
      </c>
      <c r="E243" s="17" t="s">
        <v>2028</v>
      </c>
      <c r="F243" s="17" t="s">
        <v>754</v>
      </c>
      <c r="G243" s="1" t="s">
        <v>791</v>
      </c>
      <c r="H243" s="1" t="s">
        <v>1649</v>
      </c>
      <c r="I243" s="1" t="s">
        <v>808</v>
      </c>
      <c r="J243" s="74" t="s">
        <v>2623</v>
      </c>
      <c r="K243" s="122" t="s">
        <v>2476</v>
      </c>
      <c r="L243" s="122" t="s">
        <v>2475</v>
      </c>
      <c r="M243" s="6" t="s">
        <v>2471</v>
      </c>
      <c r="N243" s="65">
        <v>1</v>
      </c>
      <c r="O243" s="65" t="s">
        <v>2441</v>
      </c>
      <c r="P243" s="5" t="s">
        <v>2482</v>
      </c>
      <c r="Q243" s="5" t="s">
        <v>2484</v>
      </c>
      <c r="R243" s="171"/>
      <c r="S243" s="171"/>
      <c r="T243" s="41">
        <f t="shared" si="42"/>
        <v>334.7</v>
      </c>
      <c r="U243" s="82">
        <f t="shared" si="43"/>
        <v>284.5</v>
      </c>
      <c r="V243" s="76" t="s">
        <v>2053</v>
      </c>
      <c r="W243" s="120">
        <f t="shared" si="44"/>
        <v>384.9</v>
      </c>
      <c r="X243" s="78">
        <v>43101</v>
      </c>
      <c r="Y243" s="78">
        <v>401768</v>
      </c>
      <c r="Z243" s="128"/>
      <c r="AC243" s="42">
        <v>96</v>
      </c>
      <c r="AE243" s="17" t="s">
        <v>754</v>
      </c>
    </row>
    <row r="244" spans="1:31" ht="63.75">
      <c r="A244" s="16" t="s">
        <v>1434</v>
      </c>
      <c r="B244" s="16" t="s">
        <v>1435</v>
      </c>
      <c r="C244" s="19" t="s">
        <v>352</v>
      </c>
      <c r="D244" s="7" t="s">
        <v>1361</v>
      </c>
      <c r="E244" s="17" t="s">
        <v>2028</v>
      </c>
      <c r="F244" s="17" t="s">
        <v>754</v>
      </c>
      <c r="G244" s="26" t="s">
        <v>792</v>
      </c>
      <c r="H244" s="26" t="s">
        <v>1814</v>
      </c>
      <c r="I244" s="1" t="s">
        <v>808</v>
      </c>
      <c r="J244" s="74" t="s">
        <v>2623</v>
      </c>
      <c r="K244" s="1" t="s">
        <v>2476</v>
      </c>
      <c r="L244" s="1" t="s">
        <v>2475</v>
      </c>
      <c r="M244" s="6" t="s">
        <v>2471</v>
      </c>
      <c r="N244" s="6"/>
      <c r="O244" s="6"/>
      <c r="P244" s="6"/>
      <c r="Q244" s="6"/>
      <c r="R244" s="169"/>
      <c r="S244" s="169"/>
      <c r="T244" s="41">
        <f t="shared" si="42"/>
        <v>209.2</v>
      </c>
      <c r="U244" s="82">
        <f t="shared" si="43"/>
        <v>177.8</v>
      </c>
      <c r="V244" s="76" t="s">
        <v>2053</v>
      </c>
      <c r="W244" s="120">
        <f t="shared" si="44"/>
        <v>240.6</v>
      </c>
      <c r="X244" s="78">
        <v>43101</v>
      </c>
      <c r="Y244" s="78">
        <v>401768</v>
      </c>
      <c r="Z244" s="128"/>
      <c r="AC244" s="42">
        <v>60</v>
      </c>
      <c r="AE244" s="17" t="s">
        <v>754</v>
      </c>
    </row>
    <row r="245" spans="1:31" ht="38.25" hidden="1">
      <c r="A245" s="16" t="s">
        <v>1434</v>
      </c>
      <c r="B245" s="16" t="s">
        <v>1435</v>
      </c>
      <c r="C245" s="19" t="s">
        <v>352</v>
      </c>
      <c r="D245" s="7" t="s">
        <v>1362</v>
      </c>
      <c r="E245" s="17"/>
      <c r="F245" s="17"/>
      <c r="G245" s="1" t="s">
        <v>793</v>
      </c>
      <c r="H245" s="1" t="s">
        <v>2188</v>
      </c>
      <c r="I245" s="1" t="s">
        <v>1993</v>
      </c>
      <c r="J245" s="1" t="s">
        <v>1819</v>
      </c>
      <c r="K245" s="122" t="s">
        <v>2469</v>
      </c>
      <c r="L245" s="122" t="s">
        <v>2472</v>
      </c>
      <c r="M245" s="6" t="s">
        <v>2471</v>
      </c>
      <c r="N245" s="6">
        <v>1</v>
      </c>
      <c r="O245" s="6" t="s">
        <v>2439</v>
      </c>
      <c r="P245" s="5" t="s">
        <v>2478</v>
      </c>
      <c r="Q245" s="73" t="s">
        <v>2485</v>
      </c>
      <c r="R245" s="73"/>
      <c r="S245" s="73"/>
      <c r="T245" s="41">
        <f t="shared" si="42"/>
        <v>87.2</v>
      </c>
      <c r="U245" s="82">
        <f t="shared" si="43"/>
        <v>74.099999999999994</v>
      </c>
      <c r="V245" s="76" t="s">
        <v>2053</v>
      </c>
      <c r="W245" s="120">
        <f t="shared" si="44"/>
        <v>100.3</v>
      </c>
      <c r="X245" s="78">
        <v>43101</v>
      </c>
      <c r="Y245" s="78">
        <v>401768</v>
      </c>
      <c r="Z245" s="128"/>
      <c r="AC245" s="42">
        <v>25</v>
      </c>
      <c r="AE245" s="17"/>
    </row>
    <row r="246" spans="1:31" ht="30" hidden="1">
      <c r="A246" s="16" t="s">
        <v>1434</v>
      </c>
      <c r="B246" s="16" t="s">
        <v>1435</v>
      </c>
      <c r="C246" s="19" t="s">
        <v>352</v>
      </c>
      <c r="D246" s="7" t="s">
        <v>1013</v>
      </c>
      <c r="E246" s="17"/>
      <c r="F246" s="17"/>
      <c r="G246" s="1" t="s">
        <v>659</v>
      </c>
      <c r="H246" s="1" t="s">
        <v>1820</v>
      </c>
      <c r="I246" s="1" t="s">
        <v>496</v>
      </c>
      <c r="J246" s="1" t="s">
        <v>2189</v>
      </c>
      <c r="K246" s="122" t="s">
        <v>2469</v>
      </c>
      <c r="L246" s="122" t="s">
        <v>2472</v>
      </c>
      <c r="M246" s="6" t="s">
        <v>2471</v>
      </c>
      <c r="N246" s="65">
        <v>1</v>
      </c>
      <c r="O246" s="65" t="s">
        <v>2441</v>
      </c>
      <c r="P246" s="5" t="s">
        <v>2482</v>
      </c>
      <c r="Q246" s="5" t="s">
        <v>2484</v>
      </c>
      <c r="R246" s="5"/>
      <c r="S246" s="5"/>
      <c r="T246" s="41">
        <f t="shared" si="42"/>
        <v>118.5</v>
      </c>
      <c r="U246" s="82">
        <f t="shared" si="43"/>
        <v>100.7</v>
      </c>
      <c r="V246" s="76" t="s">
        <v>2053</v>
      </c>
      <c r="W246" s="120">
        <f t="shared" si="44"/>
        <v>136.30000000000001</v>
      </c>
      <c r="X246" s="78">
        <v>43101</v>
      </c>
      <c r="Y246" s="78">
        <v>401768</v>
      </c>
      <c r="Z246" s="128"/>
      <c r="AC246" s="42">
        <v>34</v>
      </c>
      <c r="AE246" s="17"/>
    </row>
    <row r="247" spans="1:31" ht="38.25" hidden="1">
      <c r="A247" s="16" t="s">
        <v>1434</v>
      </c>
      <c r="B247" s="16" t="s">
        <v>1435</v>
      </c>
      <c r="C247" s="19" t="s">
        <v>352</v>
      </c>
      <c r="D247" s="7" t="s">
        <v>1363</v>
      </c>
      <c r="E247" s="17"/>
      <c r="F247" s="17"/>
      <c r="G247" s="26" t="s">
        <v>794</v>
      </c>
      <c r="H247" s="26" t="s">
        <v>1759</v>
      </c>
      <c r="I247" s="26" t="s">
        <v>756</v>
      </c>
      <c r="J247" s="118" t="s">
        <v>2665</v>
      </c>
      <c r="K247" s="1" t="s">
        <v>2469</v>
      </c>
      <c r="L247" s="1" t="s">
        <v>2472</v>
      </c>
      <c r="M247" s="6" t="s">
        <v>2471</v>
      </c>
      <c r="N247" s="6"/>
      <c r="O247" s="6"/>
      <c r="P247" s="6"/>
      <c r="Q247" s="6"/>
      <c r="R247" s="6"/>
      <c r="S247" s="6"/>
      <c r="T247" s="41">
        <f t="shared" si="42"/>
        <v>69.7</v>
      </c>
      <c r="U247" s="82">
        <f t="shared" si="43"/>
        <v>59.2</v>
      </c>
      <c r="V247" s="76" t="s">
        <v>2053</v>
      </c>
      <c r="W247" s="120">
        <f t="shared" si="44"/>
        <v>80.2</v>
      </c>
      <c r="X247" s="78">
        <v>43101</v>
      </c>
      <c r="Y247" s="78">
        <v>401768</v>
      </c>
      <c r="Z247" s="128"/>
      <c r="AC247" s="42">
        <v>20</v>
      </c>
      <c r="AE247" s="17"/>
    </row>
    <row r="248" spans="1:31" ht="51">
      <c r="A248" s="16" t="s">
        <v>1434</v>
      </c>
      <c r="B248" s="16" t="s">
        <v>1435</v>
      </c>
      <c r="C248" s="19" t="s">
        <v>352</v>
      </c>
      <c r="D248" s="7" t="s">
        <v>1014</v>
      </c>
      <c r="E248" s="17"/>
      <c r="F248" s="17" t="s">
        <v>754</v>
      </c>
      <c r="G248" s="1" t="s">
        <v>88</v>
      </c>
      <c r="H248" s="1" t="s">
        <v>2190</v>
      </c>
      <c r="I248" s="25" t="s">
        <v>2533</v>
      </c>
      <c r="J248" s="117" t="s">
        <v>2666</v>
      </c>
      <c r="K248" s="1" t="s">
        <v>2469</v>
      </c>
      <c r="L248" s="1" t="s">
        <v>2472</v>
      </c>
      <c r="M248" s="6" t="s">
        <v>2471</v>
      </c>
      <c r="N248" s="6"/>
      <c r="O248" s="6"/>
      <c r="P248" s="6"/>
      <c r="Q248" s="6"/>
      <c r="R248" s="169"/>
      <c r="S248" s="169"/>
      <c r="T248" s="41">
        <f t="shared" si="42"/>
        <v>80.2</v>
      </c>
      <c r="U248" s="82">
        <f t="shared" si="43"/>
        <v>68.2</v>
      </c>
      <c r="V248" s="76" t="s">
        <v>2053</v>
      </c>
      <c r="W248" s="120">
        <f t="shared" si="44"/>
        <v>92.2</v>
      </c>
      <c r="X248" s="78">
        <v>43101</v>
      </c>
      <c r="Y248" s="78">
        <v>401768</v>
      </c>
      <c r="Z248" s="128"/>
      <c r="AC248" s="42">
        <v>23</v>
      </c>
      <c r="AE248" s="17" t="s">
        <v>754</v>
      </c>
    </row>
    <row r="249" spans="1:31" ht="25.5" hidden="1">
      <c r="A249" s="16" t="s">
        <v>1434</v>
      </c>
      <c r="B249" s="16"/>
      <c r="C249" s="19" t="s">
        <v>352</v>
      </c>
      <c r="D249" s="7" t="s">
        <v>1015</v>
      </c>
      <c r="E249" s="17"/>
      <c r="F249" s="17"/>
      <c r="G249" s="1" t="s">
        <v>795</v>
      </c>
      <c r="H249" s="1" t="s">
        <v>2191</v>
      </c>
      <c r="I249" s="1" t="s">
        <v>676</v>
      </c>
      <c r="J249" s="1" t="s">
        <v>2427</v>
      </c>
      <c r="K249" s="1" t="s">
        <v>2469</v>
      </c>
      <c r="L249" s="1" t="s">
        <v>2472</v>
      </c>
      <c r="M249" s="6" t="s">
        <v>2471</v>
      </c>
      <c r="N249" s="6"/>
      <c r="O249" s="6"/>
      <c r="P249" s="6"/>
      <c r="Q249" s="6"/>
      <c r="R249" s="6"/>
      <c r="S249" s="6"/>
      <c r="T249" s="41">
        <f t="shared" si="42"/>
        <v>289.39999999999998</v>
      </c>
      <c r="U249" s="82">
        <f t="shared" si="43"/>
        <v>246</v>
      </c>
      <c r="V249" s="76" t="s">
        <v>2053</v>
      </c>
      <c r="W249" s="120">
        <f t="shared" si="44"/>
        <v>332.8</v>
      </c>
      <c r="X249" s="78">
        <v>43101</v>
      </c>
      <c r="Y249" s="78">
        <v>401768</v>
      </c>
      <c r="Z249" s="128"/>
      <c r="AC249" s="42">
        <v>83</v>
      </c>
      <c r="AE249" s="17"/>
    </row>
    <row r="250" spans="1:31" ht="38.25" hidden="1">
      <c r="A250" s="10" t="s">
        <v>1434</v>
      </c>
      <c r="B250" s="10" t="s">
        <v>1435</v>
      </c>
      <c r="C250" s="19" t="s">
        <v>352</v>
      </c>
      <c r="D250" s="7" t="s">
        <v>1016</v>
      </c>
      <c r="E250" s="17"/>
      <c r="F250" s="17"/>
      <c r="G250" s="1" t="s">
        <v>497</v>
      </c>
      <c r="H250" s="1" t="s">
        <v>2192</v>
      </c>
      <c r="I250" s="1"/>
      <c r="J250" s="1"/>
      <c r="K250" s="1" t="s">
        <v>2469</v>
      </c>
      <c r="L250" s="1" t="s">
        <v>2472</v>
      </c>
      <c r="M250" s="6" t="s">
        <v>2471</v>
      </c>
      <c r="N250" s="6"/>
      <c r="O250" s="6"/>
      <c r="P250" s="6"/>
      <c r="Q250" s="6"/>
      <c r="R250" s="6"/>
      <c r="S250" s="6"/>
      <c r="T250" s="41">
        <f t="shared" si="42"/>
        <v>52.3</v>
      </c>
      <c r="U250" s="82">
        <f t="shared" si="43"/>
        <v>44.5</v>
      </c>
      <c r="V250" s="76" t="s">
        <v>2053</v>
      </c>
      <c r="W250" s="120">
        <f t="shared" si="44"/>
        <v>60.1</v>
      </c>
      <c r="X250" s="78">
        <v>43101</v>
      </c>
      <c r="Y250" s="78">
        <v>401768</v>
      </c>
      <c r="Z250" s="128"/>
      <c r="AC250" s="42">
        <v>15</v>
      </c>
      <c r="AE250" s="17"/>
    </row>
    <row r="251" spans="1:31" ht="63.75">
      <c r="A251" s="10" t="s">
        <v>1434</v>
      </c>
      <c r="B251" s="10" t="s">
        <v>1435</v>
      </c>
      <c r="C251" s="19" t="s">
        <v>352</v>
      </c>
      <c r="D251" s="7" t="s">
        <v>1017</v>
      </c>
      <c r="E251" s="17"/>
      <c r="F251" s="17" t="s">
        <v>754</v>
      </c>
      <c r="G251" s="3" t="s">
        <v>660</v>
      </c>
      <c r="H251" s="3" t="s">
        <v>2193</v>
      </c>
      <c r="I251" s="1" t="s">
        <v>2044</v>
      </c>
      <c r="J251" s="1" t="s">
        <v>2194</v>
      </c>
      <c r="K251" s="122" t="s">
        <v>2469</v>
      </c>
      <c r="L251" s="122" t="s">
        <v>2472</v>
      </c>
      <c r="M251" s="6" t="s">
        <v>2471</v>
      </c>
      <c r="N251" s="65">
        <v>1</v>
      </c>
      <c r="O251" s="65" t="s">
        <v>2441</v>
      </c>
      <c r="P251" s="5" t="s">
        <v>2482</v>
      </c>
      <c r="Q251" s="5" t="s">
        <v>2484</v>
      </c>
      <c r="R251" s="171"/>
      <c r="S251" s="171"/>
      <c r="T251" s="41">
        <f t="shared" si="42"/>
        <v>289.39999999999998</v>
      </c>
      <c r="U251" s="82">
        <f t="shared" si="43"/>
        <v>246</v>
      </c>
      <c r="V251" s="76" t="s">
        <v>2053</v>
      </c>
      <c r="W251" s="120">
        <f t="shared" si="44"/>
        <v>332.8</v>
      </c>
      <c r="X251" s="78">
        <v>43101</v>
      </c>
      <c r="Y251" s="78">
        <v>401768</v>
      </c>
      <c r="Z251" s="128"/>
      <c r="AC251" s="42">
        <v>83</v>
      </c>
      <c r="AE251" s="17" t="s">
        <v>754</v>
      </c>
    </row>
    <row r="252" spans="1:31" ht="63.75">
      <c r="A252" s="10" t="s">
        <v>1434</v>
      </c>
      <c r="B252" s="10" t="s">
        <v>1435</v>
      </c>
      <c r="C252" s="19" t="s">
        <v>352</v>
      </c>
      <c r="D252" s="7" t="s">
        <v>1364</v>
      </c>
      <c r="E252" s="17"/>
      <c r="F252" s="17" t="s">
        <v>754</v>
      </c>
      <c r="G252" s="26" t="s">
        <v>796</v>
      </c>
      <c r="H252" s="26" t="s">
        <v>2195</v>
      </c>
      <c r="I252" s="1" t="s">
        <v>2544</v>
      </c>
      <c r="J252" s="1" t="s">
        <v>1584</v>
      </c>
      <c r="K252" s="1" t="s">
        <v>2469</v>
      </c>
      <c r="L252" s="1" t="s">
        <v>2472</v>
      </c>
      <c r="M252" s="6" t="s">
        <v>2471</v>
      </c>
      <c r="N252" s="65"/>
      <c r="O252" s="65"/>
      <c r="P252" s="65"/>
      <c r="Q252" s="65"/>
      <c r="R252" s="170"/>
      <c r="S252" s="170"/>
      <c r="T252" s="41">
        <f t="shared" si="42"/>
        <v>109.8</v>
      </c>
      <c r="U252" s="82">
        <f t="shared" si="43"/>
        <v>93.3</v>
      </c>
      <c r="V252" s="76" t="s">
        <v>2053</v>
      </c>
      <c r="W252" s="120">
        <f t="shared" si="44"/>
        <v>126.3</v>
      </c>
      <c r="X252" s="78">
        <v>43101</v>
      </c>
      <c r="Y252" s="78">
        <v>401768</v>
      </c>
      <c r="Z252" s="128"/>
      <c r="AC252" s="42">
        <v>31.5</v>
      </c>
      <c r="AE252" s="17" t="s">
        <v>754</v>
      </c>
    </row>
    <row r="253" spans="1:31" ht="63.75">
      <c r="A253" s="16" t="s">
        <v>1434</v>
      </c>
      <c r="B253" s="16"/>
      <c r="C253" s="19" t="s">
        <v>352</v>
      </c>
      <c r="D253" s="7" t="s">
        <v>1018</v>
      </c>
      <c r="E253" s="17"/>
      <c r="F253" s="17" t="s">
        <v>754</v>
      </c>
      <c r="G253" s="1" t="s">
        <v>498</v>
      </c>
      <c r="H253" s="1" t="s">
        <v>2196</v>
      </c>
      <c r="I253" s="1" t="s">
        <v>1994</v>
      </c>
      <c r="J253" s="1" t="s">
        <v>2197</v>
      </c>
      <c r="K253" s="1" t="s">
        <v>2469</v>
      </c>
      <c r="L253" s="1" t="s">
        <v>2472</v>
      </c>
      <c r="M253" s="6" t="s">
        <v>2471</v>
      </c>
      <c r="N253" s="9"/>
      <c r="O253" s="9"/>
      <c r="P253" s="9"/>
      <c r="Q253" s="9"/>
      <c r="R253" s="174"/>
      <c r="S253" s="174"/>
      <c r="T253" s="41">
        <f t="shared" si="42"/>
        <v>578.79999999999995</v>
      </c>
      <c r="U253" s="82">
        <f t="shared" si="43"/>
        <v>492</v>
      </c>
      <c r="V253" s="76" t="s">
        <v>2053</v>
      </c>
      <c r="W253" s="120">
        <f t="shared" si="44"/>
        <v>665.6</v>
      </c>
      <c r="X253" s="78">
        <v>43101</v>
      </c>
      <c r="Y253" s="78">
        <v>401768</v>
      </c>
      <c r="Z253" s="128"/>
      <c r="AC253" s="42">
        <v>166</v>
      </c>
      <c r="AE253" s="17" t="s">
        <v>754</v>
      </c>
    </row>
    <row r="254" spans="1:31" hidden="1">
      <c r="A254" s="10" t="s">
        <v>1434</v>
      </c>
      <c r="B254" s="10" t="s">
        <v>1435</v>
      </c>
      <c r="C254" s="19" t="s">
        <v>352</v>
      </c>
      <c r="D254" s="7" t="s">
        <v>1019</v>
      </c>
      <c r="E254" s="17"/>
      <c r="F254" s="17"/>
      <c r="G254" s="1" t="s">
        <v>499</v>
      </c>
      <c r="H254" s="1" t="s">
        <v>2198</v>
      </c>
      <c r="I254" s="1" t="s">
        <v>676</v>
      </c>
      <c r="J254" s="1" t="s">
        <v>2199</v>
      </c>
      <c r="K254" s="1" t="s">
        <v>2469</v>
      </c>
      <c r="L254" s="1" t="s">
        <v>2472</v>
      </c>
      <c r="M254" s="6" t="s">
        <v>2471</v>
      </c>
      <c r="N254" s="9"/>
      <c r="O254" s="9"/>
      <c r="P254" s="9"/>
      <c r="Q254" s="9"/>
      <c r="R254" s="9"/>
      <c r="S254" s="9"/>
      <c r="T254" s="41">
        <f t="shared" si="42"/>
        <v>87.2</v>
      </c>
      <c r="U254" s="82">
        <f t="shared" si="43"/>
        <v>74.099999999999994</v>
      </c>
      <c r="V254" s="76" t="s">
        <v>2053</v>
      </c>
      <c r="W254" s="120">
        <f t="shared" si="44"/>
        <v>100.3</v>
      </c>
      <c r="X254" s="78">
        <v>43101</v>
      </c>
      <c r="Y254" s="78">
        <v>401768</v>
      </c>
      <c r="Z254" s="128"/>
      <c r="AC254" s="42">
        <v>25</v>
      </c>
      <c r="AE254" s="17"/>
    </row>
    <row r="255" spans="1:31" ht="25.5">
      <c r="A255" s="10" t="s">
        <v>1434</v>
      </c>
      <c r="B255" s="10" t="s">
        <v>1435</v>
      </c>
      <c r="C255" s="19" t="s">
        <v>352</v>
      </c>
      <c r="D255" s="7" t="s">
        <v>1020</v>
      </c>
      <c r="E255" s="17"/>
      <c r="F255" s="17" t="s">
        <v>754</v>
      </c>
      <c r="G255" s="1" t="s">
        <v>797</v>
      </c>
      <c r="H255" s="1" t="s">
        <v>2045</v>
      </c>
      <c r="I255" s="1" t="s">
        <v>2548</v>
      </c>
      <c r="J255" s="1" t="s">
        <v>2046</v>
      </c>
      <c r="K255" s="1" t="s">
        <v>2469</v>
      </c>
      <c r="L255" s="1" t="s">
        <v>2472</v>
      </c>
      <c r="M255" s="6" t="s">
        <v>2471</v>
      </c>
      <c r="N255" s="8"/>
      <c r="O255" s="8"/>
      <c r="P255" s="8"/>
      <c r="Q255" s="8"/>
      <c r="R255" s="175"/>
      <c r="S255" s="175"/>
      <c r="T255" s="41">
        <f t="shared" si="42"/>
        <v>94.1</v>
      </c>
      <c r="U255" s="82">
        <f t="shared" si="43"/>
        <v>80</v>
      </c>
      <c r="V255" s="76" t="s">
        <v>2053</v>
      </c>
      <c r="W255" s="120">
        <f t="shared" si="44"/>
        <v>108.2</v>
      </c>
      <c r="X255" s="78">
        <v>43101</v>
      </c>
      <c r="Y255" s="78">
        <v>401768</v>
      </c>
      <c r="Z255" s="128"/>
      <c r="AC255" s="42">
        <v>27</v>
      </c>
      <c r="AE255" s="17" t="s">
        <v>754</v>
      </c>
    </row>
    <row r="256" spans="1:31" ht="30" hidden="1">
      <c r="A256" s="16" t="s">
        <v>1431</v>
      </c>
      <c r="B256" s="16" t="s">
        <v>1433</v>
      </c>
      <c r="C256" s="15" t="s">
        <v>353</v>
      </c>
      <c r="D256" s="7"/>
      <c r="E256" s="17"/>
      <c r="F256" s="17"/>
      <c r="G256" s="28" t="s">
        <v>89</v>
      </c>
      <c r="H256" s="28" t="s">
        <v>2047</v>
      </c>
      <c r="I256" s="1" t="s">
        <v>2049</v>
      </c>
      <c r="J256" s="1" t="s">
        <v>2048</v>
      </c>
      <c r="K256" s="1"/>
      <c r="L256" s="1"/>
      <c r="M256" s="4"/>
      <c r="N256" s="4"/>
      <c r="O256" s="4"/>
      <c r="P256" s="4"/>
      <c r="Q256" s="4"/>
      <c r="R256" s="4"/>
      <c r="S256" s="4"/>
      <c r="T256" s="41"/>
      <c r="U256" s="82"/>
      <c r="V256" s="76"/>
      <c r="W256" s="120"/>
      <c r="X256" s="78">
        <v>43101</v>
      </c>
      <c r="Y256" s="78">
        <v>401768</v>
      </c>
      <c r="Z256" s="128"/>
      <c r="AC256" s="42"/>
      <c r="AE256" s="17"/>
    </row>
    <row r="257" spans="1:31" ht="25.5" hidden="1">
      <c r="A257" s="16" t="s">
        <v>1434</v>
      </c>
      <c r="B257" s="16" t="s">
        <v>1435</v>
      </c>
      <c r="C257" s="13" t="s">
        <v>757</v>
      </c>
      <c r="D257" s="7" t="s">
        <v>1021</v>
      </c>
      <c r="E257" s="17"/>
      <c r="F257" s="17"/>
      <c r="G257" s="1" t="s">
        <v>90</v>
      </c>
      <c r="H257" s="1" t="s">
        <v>2200</v>
      </c>
      <c r="I257" s="25"/>
      <c r="J257" s="32"/>
      <c r="K257" s="1" t="s">
        <v>2469</v>
      </c>
      <c r="L257" s="1" t="s">
        <v>2472</v>
      </c>
      <c r="M257" s="6" t="s">
        <v>2471</v>
      </c>
      <c r="N257" s="36"/>
      <c r="O257" s="36"/>
      <c r="P257" s="36"/>
      <c r="Q257" s="36"/>
      <c r="R257" s="36"/>
      <c r="S257" s="36"/>
      <c r="T257" s="41">
        <f>ROUND(AC257*$AB$3,1)</f>
        <v>80.2</v>
      </c>
      <c r="U257" s="82">
        <f>ROUND(T257*0.85,1)</f>
        <v>68.2</v>
      </c>
      <c r="V257" s="76" t="s">
        <v>2053</v>
      </c>
      <c r="W257" s="120">
        <f>ROUND(T257*1.15,1)</f>
        <v>92.2</v>
      </c>
      <c r="X257" s="78">
        <v>43101</v>
      </c>
      <c r="Y257" s="78">
        <v>401768</v>
      </c>
      <c r="Z257" s="128"/>
      <c r="AC257" s="42">
        <v>23</v>
      </c>
      <c r="AE257" s="17"/>
    </row>
    <row r="258" spans="1:31" ht="25.5" hidden="1">
      <c r="A258" s="16" t="s">
        <v>1434</v>
      </c>
      <c r="B258" s="16" t="s">
        <v>1435</v>
      </c>
      <c r="C258" s="13" t="s">
        <v>757</v>
      </c>
      <c r="D258" s="7" t="s">
        <v>1022</v>
      </c>
      <c r="E258" s="17"/>
      <c r="F258" s="17"/>
      <c r="G258" s="1" t="s">
        <v>500</v>
      </c>
      <c r="H258" s="1" t="s">
        <v>1821</v>
      </c>
      <c r="I258" s="25"/>
      <c r="J258" s="32"/>
      <c r="K258" s="1" t="s">
        <v>2469</v>
      </c>
      <c r="L258" s="1" t="s">
        <v>2472</v>
      </c>
      <c r="M258" s="6" t="s">
        <v>2471</v>
      </c>
      <c r="N258" s="6"/>
      <c r="O258" s="6"/>
      <c r="P258" s="6"/>
      <c r="Q258" s="6"/>
      <c r="R258" s="6"/>
      <c r="S258" s="6"/>
      <c r="T258" s="41">
        <f>ROUND(AC258*$AB$3,1)</f>
        <v>101.1</v>
      </c>
      <c r="U258" s="82">
        <f>ROUND(T258*0.85,1)</f>
        <v>85.9</v>
      </c>
      <c r="V258" s="76" t="s">
        <v>2053</v>
      </c>
      <c r="W258" s="120">
        <f>ROUND(T258*1.15,1)</f>
        <v>116.3</v>
      </c>
      <c r="X258" s="78">
        <v>43101</v>
      </c>
      <c r="Y258" s="78">
        <v>401768</v>
      </c>
      <c r="Z258" s="128"/>
      <c r="AC258" s="42">
        <v>29</v>
      </c>
      <c r="AE258" s="17"/>
    </row>
    <row r="259" spans="1:31" ht="38.25" hidden="1">
      <c r="A259" s="16" t="s">
        <v>1434</v>
      </c>
      <c r="B259" s="16" t="s">
        <v>1435</v>
      </c>
      <c r="C259" s="13" t="s">
        <v>757</v>
      </c>
      <c r="D259" s="7" t="s">
        <v>1023</v>
      </c>
      <c r="E259" s="17"/>
      <c r="F259" s="17"/>
      <c r="G259" s="1" t="s">
        <v>661</v>
      </c>
      <c r="H259" s="1" t="s">
        <v>2201</v>
      </c>
      <c r="I259" s="1" t="s">
        <v>501</v>
      </c>
      <c r="J259" s="1" t="s">
        <v>2202</v>
      </c>
      <c r="K259" s="1" t="s">
        <v>2469</v>
      </c>
      <c r="L259" s="1" t="s">
        <v>2472</v>
      </c>
      <c r="M259" s="6" t="s">
        <v>2471</v>
      </c>
      <c r="N259" s="6"/>
      <c r="O259" s="6"/>
      <c r="P259" s="6"/>
      <c r="Q259" s="6"/>
      <c r="R259" s="6"/>
      <c r="S259" s="6"/>
      <c r="T259" s="41">
        <f>ROUND(AC259*$AB$3,1)</f>
        <v>470.7</v>
      </c>
      <c r="U259" s="82">
        <f>ROUND(T259*0.85,1)</f>
        <v>400.1</v>
      </c>
      <c r="V259" s="76" t="s">
        <v>2053</v>
      </c>
      <c r="W259" s="120">
        <f>ROUND(T259*1.15,1)</f>
        <v>541.29999999999995</v>
      </c>
      <c r="X259" s="78">
        <v>43101</v>
      </c>
      <c r="Y259" s="78">
        <v>401768</v>
      </c>
      <c r="Z259" s="128"/>
      <c r="AC259" s="42">
        <v>135</v>
      </c>
      <c r="AE259" s="17"/>
    </row>
    <row r="260" spans="1:31" ht="51" hidden="1">
      <c r="A260" s="16" t="s">
        <v>1434</v>
      </c>
      <c r="B260" s="16" t="s">
        <v>1435</v>
      </c>
      <c r="C260" s="13" t="s">
        <v>757</v>
      </c>
      <c r="D260" s="7" t="s">
        <v>1024</v>
      </c>
      <c r="E260" s="17"/>
      <c r="F260" s="17"/>
      <c r="G260" s="1" t="s">
        <v>798</v>
      </c>
      <c r="H260" s="1" t="s">
        <v>2203</v>
      </c>
      <c r="I260" s="25"/>
      <c r="J260" s="32"/>
      <c r="K260" s="1" t="s">
        <v>2469</v>
      </c>
      <c r="L260" s="1" t="s">
        <v>2472</v>
      </c>
      <c r="M260" s="6" t="s">
        <v>2471</v>
      </c>
      <c r="N260" s="6"/>
      <c r="O260" s="6"/>
      <c r="P260" s="6"/>
      <c r="Q260" s="6"/>
      <c r="R260" s="6"/>
      <c r="S260" s="6"/>
      <c r="T260" s="41">
        <f>ROUND(AC260*$AB$3,1)</f>
        <v>209.2</v>
      </c>
      <c r="U260" s="82">
        <f>ROUND(T260*0.85,1)</f>
        <v>177.8</v>
      </c>
      <c r="V260" s="76" t="s">
        <v>2053</v>
      </c>
      <c r="W260" s="120">
        <f>ROUND(T260*1.15,1)</f>
        <v>240.6</v>
      </c>
      <c r="X260" s="78">
        <v>43101</v>
      </c>
      <c r="Y260" s="78">
        <v>401768</v>
      </c>
      <c r="Z260" s="128"/>
      <c r="AC260" s="42">
        <v>60</v>
      </c>
      <c r="AE260" s="17"/>
    </row>
    <row r="261" spans="1:31" ht="25.5" hidden="1">
      <c r="A261" s="16" t="s">
        <v>1434</v>
      </c>
      <c r="B261" s="16" t="s">
        <v>1435</v>
      </c>
      <c r="C261" s="13" t="s">
        <v>757</v>
      </c>
      <c r="D261" s="7" t="s">
        <v>1025</v>
      </c>
      <c r="E261" s="17"/>
      <c r="F261" s="17"/>
      <c r="G261" s="1" t="s">
        <v>799</v>
      </c>
      <c r="H261" s="1" t="s">
        <v>2204</v>
      </c>
      <c r="I261" s="25" t="s">
        <v>800</v>
      </c>
      <c r="J261" s="32" t="s">
        <v>1822</v>
      </c>
      <c r="K261" s="1" t="s">
        <v>2469</v>
      </c>
      <c r="L261" s="1" t="s">
        <v>2472</v>
      </c>
      <c r="M261" s="6" t="s">
        <v>2471</v>
      </c>
      <c r="N261" s="9"/>
      <c r="O261" s="9"/>
      <c r="P261" s="9"/>
      <c r="Q261" s="9"/>
      <c r="R261" s="9"/>
      <c r="S261" s="9"/>
      <c r="T261" s="41">
        <f>ROUND(AC261*$AB$3,1)</f>
        <v>195.2</v>
      </c>
      <c r="U261" s="82">
        <f>ROUND(T261*0.85,1)</f>
        <v>165.9</v>
      </c>
      <c r="V261" s="76" t="s">
        <v>2053</v>
      </c>
      <c r="W261" s="120">
        <f>ROUND(T261*1.15,1)</f>
        <v>224.5</v>
      </c>
      <c r="X261" s="78">
        <v>43101</v>
      </c>
      <c r="Y261" s="78">
        <v>401768</v>
      </c>
      <c r="Z261" s="128"/>
      <c r="AC261" s="42">
        <v>56</v>
      </c>
      <c r="AE261" s="17"/>
    </row>
    <row r="262" spans="1:31" ht="30" hidden="1">
      <c r="A262" s="16" t="s">
        <v>1431</v>
      </c>
      <c r="B262" s="16" t="s">
        <v>1433</v>
      </c>
      <c r="C262" s="15" t="s">
        <v>354</v>
      </c>
      <c r="D262" s="7"/>
      <c r="E262" s="17"/>
      <c r="F262" s="17"/>
      <c r="G262" s="28" t="s">
        <v>91</v>
      </c>
      <c r="H262" s="28" t="s">
        <v>91</v>
      </c>
      <c r="I262" s="1" t="s">
        <v>1995</v>
      </c>
      <c r="J262" s="1" t="s">
        <v>1825</v>
      </c>
      <c r="K262" s="1"/>
      <c r="L262" s="1"/>
      <c r="M262" s="36"/>
      <c r="N262" s="36"/>
      <c r="O262" s="36"/>
      <c r="P262" s="36"/>
      <c r="Q262" s="36"/>
      <c r="R262" s="36"/>
      <c r="S262" s="36"/>
      <c r="T262" s="41"/>
      <c r="U262" s="82"/>
      <c r="V262" s="76"/>
      <c r="W262" s="120"/>
      <c r="X262" s="78">
        <v>43101</v>
      </c>
      <c r="Y262" s="78">
        <v>401768</v>
      </c>
      <c r="Z262" s="128"/>
      <c r="AC262" s="42"/>
      <c r="AE262" s="17"/>
    </row>
    <row r="263" spans="1:31" ht="25.5" hidden="1">
      <c r="A263" s="16" t="s">
        <v>1434</v>
      </c>
      <c r="B263" s="16" t="s">
        <v>1435</v>
      </c>
      <c r="C263" s="13" t="s">
        <v>354</v>
      </c>
      <c r="D263" s="7" t="s">
        <v>1026</v>
      </c>
      <c r="E263" s="17"/>
      <c r="F263" s="17"/>
      <c r="G263" s="1" t="s">
        <v>502</v>
      </c>
      <c r="H263" s="1" t="s">
        <v>2205</v>
      </c>
      <c r="I263" s="1" t="s">
        <v>677</v>
      </c>
      <c r="J263" s="1" t="s">
        <v>2206</v>
      </c>
      <c r="K263" s="1" t="s">
        <v>2469</v>
      </c>
      <c r="L263" s="1" t="s">
        <v>2472</v>
      </c>
      <c r="M263" s="6" t="s">
        <v>2471</v>
      </c>
      <c r="N263" s="6"/>
      <c r="O263" s="6"/>
      <c r="P263" s="6"/>
      <c r="Q263" s="6"/>
      <c r="R263" s="6"/>
      <c r="S263" s="6"/>
      <c r="T263" s="41">
        <f>ROUND(AC263*$AB$3,1)</f>
        <v>38.4</v>
      </c>
      <c r="U263" s="82">
        <f>ROUND(T263*0.85,1)</f>
        <v>32.6</v>
      </c>
      <c r="V263" s="76" t="s">
        <v>2053</v>
      </c>
      <c r="W263" s="120">
        <f>ROUND(T263*1.15,1)</f>
        <v>44.2</v>
      </c>
      <c r="X263" s="78">
        <v>43101</v>
      </c>
      <c r="Y263" s="78">
        <v>401768</v>
      </c>
      <c r="Z263" s="128"/>
      <c r="AC263" s="42">
        <v>11</v>
      </c>
      <c r="AE263" s="17"/>
    </row>
    <row r="264" spans="1:31" ht="76.5" hidden="1">
      <c r="A264" s="16" t="s">
        <v>1434</v>
      </c>
      <c r="B264" s="16" t="s">
        <v>1435</v>
      </c>
      <c r="C264" s="13" t="s">
        <v>354</v>
      </c>
      <c r="D264" s="7" t="s">
        <v>1027</v>
      </c>
      <c r="E264" s="17"/>
      <c r="F264" s="17"/>
      <c r="G264" s="1" t="s">
        <v>503</v>
      </c>
      <c r="H264" s="1" t="s">
        <v>2207</v>
      </c>
      <c r="I264" s="1" t="s">
        <v>678</v>
      </c>
      <c r="J264" s="1" t="s">
        <v>2208</v>
      </c>
      <c r="K264" s="1" t="s">
        <v>2469</v>
      </c>
      <c r="L264" s="1" t="s">
        <v>2472</v>
      </c>
      <c r="M264" s="6" t="s">
        <v>2471</v>
      </c>
      <c r="N264" s="6"/>
      <c r="O264" s="6"/>
      <c r="P264" s="6"/>
      <c r="Q264" s="6"/>
      <c r="R264" s="6"/>
      <c r="S264" s="6"/>
      <c r="T264" s="41">
        <f>ROUND(AC264*$AB$3,1)</f>
        <v>80.2</v>
      </c>
      <c r="U264" s="82">
        <f>ROUND(T264*0.85,1)</f>
        <v>68.2</v>
      </c>
      <c r="V264" s="76" t="s">
        <v>2053</v>
      </c>
      <c r="W264" s="120">
        <f>ROUND(T264*1.15,1)</f>
        <v>92.2</v>
      </c>
      <c r="X264" s="78">
        <v>43101</v>
      </c>
      <c r="Y264" s="78">
        <v>401768</v>
      </c>
      <c r="Z264" s="128"/>
      <c r="AC264" s="42">
        <v>23</v>
      </c>
      <c r="AE264" s="17"/>
    </row>
    <row r="265" spans="1:31" ht="76.5" hidden="1">
      <c r="A265" s="16" t="s">
        <v>1434</v>
      </c>
      <c r="B265" s="16" t="s">
        <v>1435</v>
      </c>
      <c r="C265" s="13" t="s">
        <v>354</v>
      </c>
      <c r="D265" s="7" t="s">
        <v>1028</v>
      </c>
      <c r="E265" s="17"/>
      <c r="F265" s="17"/>
      <c r="G265" s="1" t="s">
        <v>504</v>
      </c>
      <c r="H265" s="1" t="s">
        <v>2209</v>
      </c>
      <c r="I265" s="1" t="s">
        <v>678</v>
      </c>
      <c r="J265" s="1" t="s">
        <v>2210</v>
      </c>
      <c r="K265" s="1" t="s">
        <v>2469</v>
      </c>
      <c r="L265" s="1" t="s">
        <v>2472</v>
      </c>
      <c r="M265" s="6" t="s">
        <v>2471</v>
      </c>
      <c r="N265" s="6"/>
      <c r="O265" s="6"/>
      <c r="P265" s="6"/>
      <c r="Q265" s="6"/>
      <c r="R265" s="6"/>
      <c r="S265" s="6"/>
      <c r="T265" s="41">
        <f>ROUND(AC265*$AB$3,1)</f>
        <v>156.9</v>
      </c>
      <c r="U265" s="82">
        <f>ROUND(T265*0.85,1)</f>
        <v>133.4</v>
      </c>
      <c r="V265" s="76" t="s">
        <v>2053</v>
      </c>
      <c r="W265" s="120">
        <f>ROUND(T265*1.15,1)</f>
        <v>180.4</v>
      </c>
      <c r="X265" s="78">
        <v>43101</v>
      </c>
      <c r="Y265" s="78">
        <v>401768</v>
      </c>
      <c r="Z265" s="128"/>
      <c r="AC265" s="42">
        <v>45</v>
      </c>
      <c r="AE265" s="17"/>
    </row>
    <row r="266" spans="1:31" ht="30" hidden="1">
      <c r="A266" s="16" t="s">
        <v>1431</v>
      </c>
      <c r="B266" s="16" t="s">
        <v>1433</v>
      </c>
      <c r="C266" s="15" t="s">
        <v>355</v>
      </c>
      <c r="D266" s="7"/>
      <c r="E266" s="17"/>
      <c r="F266" s="17"/>
      <c r="G266" s="28" t="s">
        <v>92</v>
      </c>
      <c r="H266" s="28" t="s">
        <v>1826</v>
      </c>
      <c r="I266" s="1" t="s">
        <v>2024</v>
      </c>
      <c r="J266" s="1" t="s">
        <v>1963</v>
      </c>
      <c r="K266" s="1"/>
      <c r="L266" s="1"/>
      <c r="M266" s="6"/>
      <c r="N266" s="6"/>
      <c r="O266" s="6"/>
      <c r="P266" s="6"/>
      <c r="Q266" s="6"/>
      <c r="R266" s="6"/>
      <c r="S266" s="6"/>
      <c r="T266" s="41"/>
      <c r="U266" s="82"/>
      <c r="V266" s="76"/>
      <c r="W266" s="120"/>
      <c r="X266" s="78">
        <v>43101</v>
      </c>
      <c r="Y266" s="78">
        <v>401768</v>
      </c>
      <c r="Z266" s="128"/>
      <c r="AC266" s="42"/>
      <c r="AE266" s="17"/>
    </row>
    <row r="267" spans="1:31" ht="25.5" hidden="1">
      <c r="A267" s="16" t="s">
        <v>1434</v>
      </c>
      <c r="B267" s="16" t="s">
        <v>1435</v>
      </c>
      <c r="C267" s="13" t="s">
        <v>355</v>
      </c>
      <c r="D267" s="7" t="s">
        <v>1029</v>
      </c>
      <c r="E267" s="17"/>
      <c r="F267" s="17"/>
      <c r="G267" s="1" t="s">
        <v>93</v>
      </c>
      <c r="H267" s="1" t="s">
        <v>1827</v>
      </c>
      <c r="I267" s="1" t="s">
        <v>1996</v>
      </c>
      <c r="J267" s="1" t="s">
        <v>1758</v>
      </c>
      <c r="K267" s="1" t="s">
        <v>2469</v>
      </c>
      <c r="L267" s="1" t="s">
        <v>2472</v>
      </c>
      <c r="M267" s="6" t="s">
        <v>2471</v>
      </c>
      <c r="N267" s="65"/>
      <c r="O267" s="65"/>
      <c r="P267" s="65"/>
      <c r="Q267" s="65"/>
      <c r="R267" s="65"/>
      <c r="S267" s="65"/>
      <c r="T267" s="41">
        <f t="shared" ref="T267:T281" si="45">ROUND(AC267*$AB$3,1)</f>
        <v>118.5</v>
      </c>
      <c r="U267" s="82">
        <f t="shared" ref="U267:U281" si="46">ROUND(T267*0.85,1)</f>
        <v>100.7</v>
      </c>
      <c r="V267" s="76" t="s">
        <v>2053</v>
      </c>
      <c r="W267" s="120">
        <f t="shared" ref="W267:W281" si="47">ROUND(T267*1.15,1)</f>
        <v>136.30000000000001</v>
      </c>
      <c r="X267" s="78">
        <v>43101</v>
      </c>
      <c r="Y267" s="78">
        <v>401768</v>
      </c>
      <c r="Z267" s="128"/>
      <c r="AC267" s="42">
        <v>34</v>
      </c>
      <c r="AE267" s="17"/>
    </row>
    <row r="268" spans="1:31" ht="38.25" hidden="1">
      <c r="A268" s="16" t="s">
        <v>1434</v>
      </c>
      <c r="B268" s="16" t="s">
        <v>1435</v>
      </c>
      <c r="C268" s="13" t="s">
        <v>355</v>
      </c>
      <c r="D268" s="7" t="s">
        <v>1030</v>
      </c>
      <c r="E268" s="17"/>
      <c r="F268" s="17"/>
      <c r="G268" s="1" t="s">
        <v>1402</v>
      </c>
      <c r="H268" s="1" t="s">
        <v>1927</v>
      </c>
      <c r="I268" s="1" t="s">
        <v>1997</v>
      </c>
      <c r="J268" s="1" t="s">
        <v>1823</v>
      </c>
      <c r="K268" s="1" t="s">
        <v>2469</v>
      </c>
      <c r="L268" s="1" t="s">
        <v>2472</v>
      </c>
      <c r="M268" s="6" t="s">
        <v>2471</v>
      </c>
      <c r="N268" s="65"/>
      <c r="O268" s="65"/>
      <c r="P268" s="65"/>
      <c r="Q268" s="65"/>
      <c r="R268" s="65"/>
      <c r="S268" s="65"/>
      <c r="T268" s="41">
        <f t="shared" si="45"/>
        <v>156.9</v>
      </c>
      <c r="U268" s="82">
        <f t="shared" si="46"/>
        <v>133.4</v>
      </c>
      <c r="V268" s="76" t="s">
        <v>2053</v>
      </c>
      <c r="W268" s="120">
        <f t="shared" si="47"/>
        <v>180.4</v>
      </c>
      <c r="X268" s="78">
        <v>43101</v>
      </c>
      <c r="Y268" s="78">
        <v>401768</v>
      </c>
      <c r="Z268" s="128"/>
      <c r="AC268" s="42">
        <v>45</v>
      </c>
      <c r="AE268" s="17"/>
    </row>
    <row r="269" spans="1:31" ht="63.75" hidden="1">
      <c r="A269" s="16" t="s">
        <v>1434</v>
      </c>
      <c r="B269" s="16" t="s">
        <v>1435</v>
      </c>
      <c r="C269" s="13" t="s">
        <v>355</v>
      </c>
      <c r="D269" s="7" t="s">
        <v>1031</v>
      </c>
      <c r="E269" s="17"/>
      <c r="F269" s="17"/>
      <c r="G269" s="1" t="s">
        <v>1403</v>
      </c>
      <c r="H269" s="1" t="s">
        <v>1928</v>
      </c>
      <c r="I269" s="1" t="s">
        <v>1998</v>
      </c>
      <c r="J269" s="1" t="s">
        <v>1828</v>
      </c>
      <c r="K269" s="1" t="s">
        <v>2469</v>
      </c>
      <c r="L269" s="1" t="s">
        <v>2472</v>
      </c>
      <c r="M269" s="6" t="s">
        <v>2471</v>
      </c>
      <c r="N269" s="65"/>
      <c r="O269" s="65"/>
      <c r="P269" s="65"/>
      <c r="Q269" s="65"/>
      <c r="R269" s="65"/>
      <c r="S269" s="65"/>
      <c r="T269" s="41">
        <f t="shared" si="45"/>
        <v>139.5</v>
      </c>
      <c r="U269" s="82">
        <f t="shared" si="46"/>
        <v>118.6</v>
      </c>
      <c r="V269" s="76" t="s">
        <v>2053</v>
      </c>
      <c r="W269" s="120">
        <f t="shared" si="47"/>
        <v>160.4</v>
      </c>
      <c r="X269" s="78">
        <v>43101</v>
      </c>
      <c r="Y269" s="78">
        <v>401768</v>
      </c>
      <c r="Z269" s="128"/>
      <c r="AC269" s="42">
        <v>40</v>
      </c>
      <c r="AE269" s="17"/>
    </row>
    <row r="270" spans="1:31" ht="63.75" hidden="1">
      <c r="A270" s="16" t="s">
        <v>1434</v>
      </c>
      <c r="B270" s="16" t="s">
        <v>1435</v>
      </c>
      <c r="C270" s="13" t="s">
        <v>355</v>
      </c>
      <c r="D270" s="7" t="s">
        <v>1032</v>
      </c>
      <c r="E270" s="17"/>
      <c r="F270" s="17"/>
      <c r="G270" s="1" t="s">
        <v>1404</v>
      </c>
      <c r="H270" s="1" t="s">
        <v>1929</v>
      </c>
      <c r="I270" s="1" t="s">
        <v>1998</v>
      </c>
      <c r="J270" s="1" t="s">
        <v>1828</v>
      </c>
      <c r="K270" s="1" t="s">
        <v>2469</v>
      </c>
      <c r="L270" s="1" t="s">
        <v>2472</v>
      </c>
      <c r="M270" s="6" t="s">
        <v>2471</v>
      </c>
      <c r="N270" s="65"/>
      <c r="O270" s="65"/>
      <c r="P270" s="65"/>
      <c r="Q270" s="65"/>
      <c r="R270" s="65"/>
      <c r="S270" s="65"/>
      <c r="T270" s="41">
        <f t="shared" si="45"/>
        <v>139.5</v>
      </c>
      <c r="U270" s="82">
        <f t="shared" si="46"/>
        <v>118.6</v>
      </c>
      <c r="V270" s="76" t="s">
        <v>2053</v>
      </c>
      <c r="W270" s="120">
        <f t="shared" si="47"/>
        <v>160.4</v>
      </c>
      <c r="X270" s="78">
        <v>43101</v>
      </c>
      <c r="Y270" s="78">
        <v>401768</v>
      </c>
      <c r="Z270" s="128"/>
      <c r="AC270" s="42">
        <v>40</v>
      </c>
      <c r="AE270" s="17"/>
    </row>
    <row r="271" spans="1:31" ht="25.5" hidden="1">
      <c r="A271" s="16" t="s">
        <v>1434</v>
      </c>
      <c r="B271" s="16" t="s">
        <v>1435</v>
      </c>
      <c r="C271" s="13" t="s">
        <v>355</v>
      </c>
      <c r="D271" s="7" t="s">
        <v>1033</v>
      </c>
      <c r="E271" s="17"/>
      <c r="F271" s="17"/>
      <c r="G271" s="26" t="s">
        <v>2036</v>
      </c>
      <c r="H271" s="26" t="s">
        <v>2466</v>
      </c>
      <c r="I271" s="1"/>
      <c r="J271" s="1"/>
      <c r="K271" s="1" t="s">
        <v>2469</v>
      </c>
      <c r="L271" s="1" t="s">
        <v>2472</v>
      </c>
      <c r="M271" s="6" t="s">
        <v>2471</v>
      </c>
      <c r="N271" s="9"/>
      <c r="O271" s="9"/>
      <c r="P271" s="9"/>
      <c r="Q271" s="9"/>
      <c r="R271" s="9"/>
      <c r="S271" s="9"/>
      <c r="T271" s="41">
        <f t="shared" si="45"/>
        <v>19.2</v>
      </c>
      <c r="U271" s="82">
        <f t="shared" si="46"/>
        <v>16.3</v>
      </c>
      <c r="V271" s="76" t="s">
        <v>2053</v>
      </c>
      <c r="W271" s="120">
        <f t="shared" si="47"/>
        <v>22.1</v>
      </c>
      <c r="X271" s="78">
        <v>43101</v>
      </c>
      <c r="Y271" s="78">
        <v>401768</v>
      </c>
      <c r="Z271" s="128"/>
      <c r="AC271" s="42">
        <v>5.5</v>
      </c>
      <c r="AE271" s="17"/>
    </row>
    <row r="272" spans="1:31" ht="25.5" hidden="1">
      <c r="A272" s="16" t="s">
        <v>1434</v>
      </c>
      <c r="B272" s="16" t="s">
        <v>1435</v>
      </c>
      <c r="C272" s="13" t="s">
        <v>355</v>
      </c>
      <c r="D272" s="7" t="s">
        <v>1034</v>
      </c>
      <c r="E272" s="17"/>
      <c r="F272" s="17"/>
      <c r="G272" s="1" t="s">
        <v>305</v>
      </c>
      <c r="H272" s="1" t="s">
        <v>2211</v>
      </c>
      <c r="I272" s="1"/>
      <c r="J272" s="1"/>
      <c r="K272" s="1" t="s">
        <v>2469</v>
      </c>
      <c r="L272" s="1" t="s">
        <v>2472</v>
      </c>
      <c r="M272" s="6" t="s">
        <v>2471</v>
      </c>
      <c r="N272" s="6"/>
      <c r="O272" s="6"/>
      <c r="P272" s="6"/>
      <c r="Q272" s="6"/>
      <c r="R272" s="6"/>
      <c r="S272" s="6"/>
      <c r="T272" s="41">
        <f t="shared" si="45"/>
        <v>156.9</v>
      </c>
      <c r="U272" s="82">
        <f t="shared" si="46"/>
        <v>133.4</v>
      </c>
      <c r="V272" s="76" t="s">
        <v>2053</v>
      </c>
      <c r="W272" s="120">
        <f t="shared" si="47"/>
        <v>180.4</v>
      </c>
      <c r="X272" s="78">
        <v>43101</v>
      </c>
      <c r="Y272" s="78">
        <v>401768</v>
      </c>
      <c r="Z272" s="128"/>
      <c r="AC272" s="42">
        <v>45</v>
      </c>
      <c r="AE272" s="17"/>
    </row>
    <row r="273" spans="1:31" ht="38.25" hidden="1">
      <c r="A273" s="16" t="s">
        <v>1434</v>
      </c>
      <c r="B273" s="16" t="s">
        <v>1435</v>
      </c>
      <c r="C273" s="13" t="s">
        <v>355</v>
      </c>
      <c r="D273" s="7" t="s">
        <v>1035</v>
      </c>
      <c r="E273" s="17"/>
      <c r="F273" s="17"/>
      <c r="G273" s="1" t="s">
        <v>94</v>
      </c>
      <c r="H273" s="1" t="s">
        <v>1650</v>
      </c>
      <c r="I273" s="1"/>
      <c r="J273" s="1"/>
      <c r="K273" s="1" t="s">
        <v>2469</v>
      </c>
      <c r="L273" s="1" t="s">
        <v>2472</v>
      </c>
      <c r="M273" s="6" t="s">
        <v>2471</v>
      </c>
      <c r="N273" s="65"/>
      <c r="O273" s="65"/>
      <c r="P273" s="65"/>
      <c r="Q273" s="65"/>
      <c r="R273" s="65"/>
      <c r="S273" s="65"/>
      <c r="T273" s="41">
        <f t="shared" si="45"/>
        <v>149.9</v>
      </c>
      <c r="U273" s="82">
        <f t="shared" si="46"/>
        <v>127.4</v>
      </c>
      <c r="V273" s="76" t="s">
        <v>2053</v>
      </c>
      <c r="W273" s="120">
        <f t="shared" si="47"/>
        <v>172.4</v>
      </c>
      <c r="X273" s="78">
        <v>43101</v>
      </c>
      <c r="Y273" s="78">
        <v>401768</v>
      </c>
      <c r="Z273" s="128"/>
      <c r="AC273" s="42">
        <v>43</v>
      </c>
      <c r="AE273" s="17"/>
    </row>
    <row r="274" spans="1:31" ht="38.25" hidden="1">
      <c r="A274" s="16" t="s">
        <v>1434</v>
      </c>
      <c r="B274" s="16" t="s">
        <v>1435</v>
      </c>
      <c r="C274" s="13" t="s">
        <v>355</v>
      </c>
      <c r="D274" s="7" t="s">
        <v>1036</v>
      </c>
      <c r="E274" s="17"/>
      <c r="F274" s="17"/>
      <c r="G274" s="1" t="s">
        <v>95</v>
      </c>
      <c r="H274" s="1" t="s">
        <v>1651</v>
      </c>
      <c r="I274" s="25" t="s">
        <v>19</v>
      </c>
      <c r="J274" s="32" t="s">
        <v>1526</v>
      </c>
      <c r="K274" s="1" t="s">
        <v>2469</v>
      </c>
      <c r="L274" s="1" t="s">
        <v>2472</v>
      </c>
      <c r="M274" s="6" t="s">
        <v>2471</v>
      </c>
      <c r="N274" s="6"/>
      <c r="O274" s="6"/>
      <c r="P274" s="6"/>
      <c r="Q274" s="6"/>
      <c r="R274" s="6"/>
      <c r="S274" s="6"/>
      <c r="T274" s="41">
        <f t="shared" si="45"/>
        <v>352.1</v>
      </c>
      <c r="U274" s="82">
        <f t="shared" si="46"/>
        <v>299.3</v>
      </c>
      <c r="V274" s="76" t="s">
        <v>2053</v>
      </c>
      <c r="W274" s="120">
        <f t="shared" si="47"/>
        <v>404.9</v>
      </c>
      <c r="X274" s="78">
        <v>43101</v>
      </c>
      <c r="Y274" s="78">
        <v>401768</v>
      </c>
      <c r="Z274" s="128"/>
      <c r="AC274" s="42">
        <v>101</v>
      </c>
      <c r="AE274" s="17"/>
    </row>
    <row r="275" spans="1:31" ht="25.5" hidden="1">
      <c r="A275" s="16" t="s">
        <v>1434</v>
      </c>
      <c r="B275" s="16" t="s">
        <v>1435</v>
      </c>
      <c r="C275" s="13" t="s">
        <v>355</v>
      </c>
      <c r="D275" s="7" t="s">
        <v>1037</v>
      </c>
      <c r="E275" s="17"/>
      <c r="F275" s="17"/>
      <c r="G275" s="1" t="s">
        <v>505</v>
      </c>
      <c r="H275" s="1" t="s">
        <v>2212</v>
      </c>
      <c r="I275" s="1"/>
      <c r="J275" s="1"/>
      <c r="K275" s="1" t="s">
        <v>2469</v>
      </c>
      <c r="L275" s="1" t="s">
        <v>2472</v>
      </c>
      <c r="M275" s="6" t="s">
        <v>2471</v>
      </c>
      <c r="N275" s="6"/>
      <c r="O275" s="6"/>
      <c r="P275" s="6"/>
      <c r="Q275" s="6"/>
      <c r="R275" s="6"/>
      <c r="S275" s="6"/>
      <c r="T275" s="41">
        <f t="shared" si="45"/>
        <v>237.1</v>
      </c>
      <c r="U275" s="82">
        <f t="shared" si="46"/>
        <v>201.5</v>
      </c>
      <c r="V275" s="76" t="s">
        <v>2053</v>
      </c>
      <c r="W275" s="120">
        <f t="shared" si="47"/>
        <v>272.7</v>
      </c>
      <c r="X275" s="78">
        <v>43101</v>
      </c>
      <c r="Y275" s="78">
        <v>401768</v>
      </c>
      <c r="Z275" s="128"/>
      <c r="AC275" s="42">
        <v>68</v>
      </c>
      <c r="AE275" s="17"/>
    </row>
    <row r="276" spans="1:31" ht="25.5" hidden="1">
      <c r="A276" s="16" t="s">
        <v>1434</v>
      </c>
      <c r="B276" s="16" t="s">
        <v>1435</v>
      </c>
      <c r="C276" s="13" t="s">
        <v>355</v>
      </c>
      <c r="D276" s="7" t="s">
        <v>1038</v>
      </c>
      <c r="E276" s="17"/>
      <c r="F276" s="17"/>
      <c r="G276" s="1" t="s">
        <v>506</v>
      </c>
      <c r="H276" s="1" t="s">
        <v>2213</v>
      </c>
      <c r="I276" s="1"/>
      <c r="J276" s="1"/>
      <c r="K276" s="1" t="s">
        <v>2469</v>
      </c>
      <c r="L276" s="1" t="s">
        <v>2472</v>
      </c>
      <c r="M276" s="6" t="s">
        <v>2471</v>
      </c>
      <c r="N276" s="6"/>
      <c r="O276" s="6"/>
      <c r="P276" s="6"/>
      <c r="Q276" s="6"/>
      <c r="R276" s="6"/>
      <c r="S276" s="6"/>
      <c r="T276" s="41">
        <f t="shared" si="45"/>
        <v>118.5</v>
      </c>
      <c r="U276" s="82">
        <f t="shared" si="46"/>
        <v>100.7</v>
      </c>
      <c r="V276" s="76" t="s">
        <v>2053</v>
      </c>
      <c r="W276" s="120">
        <f t="shared" si="47"/>
        <v>136.30000000000001</v>
      </c>
      <c r="X276" s="78">
        <v>43101</v>
      </c>
      <c r="Y276" s="78">
        <v>401768</v>
      </c>
      <c r="Z276" s="128"/>
      <c r="AC276" s="42">
        <v>34</v>
      </c>
      <c r="AE276" s="17"/>
    </row>
    <row r="277" spans="1:31" ht="25.5" hidden="1">
      <c r="A277" s="16" t="s">
        <v>1434</v>
      </c>
      <c r="B277" s="16" t="s">
        <v>1435</v>
      </c>
      <c r="C277" s="13" t="s">
        <v>355</v>
      </c>
      <c r="D277" s="7" t="s">
        <v>1039</v>
      </c>
      <c r="E277" s="17"/>
      <c r="F277" s="17"/>
      <c r="G277" s="1" t="s">
        <v>507</v>
      </c>
      <c r="H277" s="1" t="s">
        <v>2214</v>
      </c>
      <c r="I277" s="1"/>
      <c r="J277" s="1"/>
      <c r="K277" s="1" t="s">
        <v>2469</v>
      </c>
      <c r="L277" s="1" t="s">
        <v>2472</v>
      </c>
      <c r="M277" s="6" t="s">
        <v>2471</v>
      </c>
      <c r="N277" s="6"/>
      <c r="O277" s="6"/>
      <c r="P277" s="6"/>
      <c r="Q277" s="6"/>
      <c r="R277" s="6"/>
      <c r="S277" s="6"/>
      <c r="T277" s="41">
        <f t="shared" si="45"/>
        <v>195.2</v>
      </c>
      <c r="U277" s="82">
        <f t="shared" si="46"/>
        <v>165.9</v>
      </c>
      <c r="V277" s="76" t="s">
        <v>2053</v>
      </c>
      <c r="W277" s="120">
        <f t="shared" si="47"/>
        <v>224.5</v>
      </c>
      <c r="X277" s="78">
        <v>43101</v>
      </c>
      <c r="Y277" s="78">
        <v>401768</v>
      </c>
      <c r="Z277" s="128"/>
      <c r="AC277" s="42">
        <v>56</v>
      </c>
      <c r="AE277" s="17"/>
    </row>
    <row r="278" spans="1:31" ht="38.25" hidden="1">
      <c r="A278" s="16" t="s">
        <v>1434</v>
      </c>
      <c r="B278" s="16" t="s">
        <v>1435</v>
      </c>
      <c r="C278" s="13" t="s">
        <v>355</v>
      </c>
      <c r="D278" s="7" t="s">
        <v>1040</v>
      </c>
      <c r="E278" s="17"/>
      <c r="F278" s="17"/>
      <c r="G278" s="1" t="s">
        <v>96</v>
      </c>
      <c r="H278" s="1" t="s">
        <v>2215</v>
      </c>
      <c r="I278" s="1"/>
      <c r="J278" s="1"/>
      <c r="K278" s="1" t="s">
        <v>2469</v>
      </c>
      <c r="L278" s="1" t="s">
        <v>2472</v>
      </c>
      <c r="M278" s="6" t="s">
        <v>2471</v>
      </c>
      <c r="N278" s="65"/>
      <c r="O278" s="65"/>
      <c r="P278" s="65"/>
      <c r="Q278" s="65"/>
      <c r="R278" s="65"/>
      <c r="S278" s="65"/>
      <c r="T278" s="41">
        <f t="shared" si="45"/>
        <v>19.2</v>
      </c>
      <c r="U278" s="82">
        <f t="shared" si="46"/>
        <v>16.3</v>
      </c>
      <c r="V278" s="76" t="s">
        <v>2053</v>
      </c>
      <c r="W278" s="120">
        <f t="shared" si="47"/>
        <v>22.1</v>
      </c>
      <c r="X278" s="78">
        <v>43101</v>
      </c>
      <c r="Y278" s="78">
        <v>401768</v>
      </c>
      <c r="Z278" s="128"/>
      <c r="AC278" s="42">
        <v>5.5</v>
      </c>
      <c r="AE278" s="17"/>
    </row>
    <row r="279" spans="1:31" ht="38.25" hidden="1">
      <c r="A279" s="16" t="s">
        <v>1434</v>
      </c>
      <c r="B279" s="16" t="s">
        <v>1435</v>
      </c>
      <c r="C279" s="13" t="s">
        <v>355</v>
      </c>
      <c r="D279" s="7" t="s">
        <v>1041</v>
      </c>
      <c r="E279" s="17"/>
      <c r="F279" s="17"/>
      <c r="G279" s="1" t="s">
        <v>1405</v>
      </c>
      <c r="H279" s="1" t="s">
        <v>1830</v>
      </c>
      <c r="I279" s="1" t="s">
        <v>679</v>
      </c>
      <c r="J279" s="1" t="s">
        <v>2216</v>
      </c>
      <c r="K279" s="1" t="s">
        <v>2469</v>
      </c>
      <c r="L279" s="1" t="s">
        <v>2472</v>
      </c>
      <c r="M279" s="6" t="s">
        <v>2471</v>
      </c>
      <c r="N279" s="6"/>
      <c r="O279" s="6"/>
      <c r="P279" s="6"/>
      <c r="Q279" s="6"/>
      <c r="R279" s="6"/>
      <c r="S279" s="6"/>
      <c r="T279" s="41">
        <f t="shared" si="45"/>
        <v>156.9</v>
      </c>
      <c r="U279" s="82">
        <f t="shared" si="46"/>
        <v>133.4</v>
      </c>
      <c r="V279" s="76" t="s">
        <v>2053</v>
      </c>
      <c r="W279" s="120">
        <f t="shared" si="47"/>
        <v>180.4</v>
      </c>
      <c r="X279" s="78">
        <v>43101</v>
      </c>
      <c r="Y279" s="78">
        <v>401768</v>
      </c>
      <c r="Z279" s="128"/>
      <c r="AC279" s="42">
        <v>45</v>
      </c>
      <c r="AE279" s="17"/>
    </row>
    <row r="280" spans="1:31" ht="51" hidden="1">
      <c r="A280" s="16" t="s">
        <v>1434</v>
      </c>
      <c r="B280" s="16" t="s">
        <v>1435</v>
      </c>
      <c r="C280" s="13" t="s">
        <v>355</v>
      </c>
      <c r="D280" s="7" t="s">
        <v>1042</v>
      </c>
      <c r="E280" s="17"/>
      <c r="F280" s="17"/>
      <c r="G280" s="1" t="s">
        <v>97</v>
      </c>
      <c r="H280" s="1" t="s">
        <v>2217</v>
      </c>
      <c r="I280" s="1"/>
      <c r="J280" s="1"/>
      <c r="K280" s="1" t="s">
        <v>2469</v>
      </c>
      <c r="L280" s="1" t="s">
        <v>2472</v>
      </c>
      <c r="M280" s="6" t="s">
        <v>2471</v>
      </c>
      <c r="N280" s="6"/>
      <c r="O280" s="6"/>
      <c r="P280" s="6"/>
      <c r="Q280" s="6"/>
      <c r="R280" s="6"/>
      <c r="S280" s="6"/>
      <c r="T280" s="41">
        <f t="shared" si="45"/>
        <v>125.5</v>
      </c>
      <c r="U280" s="82">
        <f t="shared" si="46"/>
        <v>106.7</v>
      </c>
      <c r="V280" s="76" t="s">
        <v>2053</v>
      </c>
      <c r="W280" s="120">
        <f t="shared" si="47"/>
        <v>144.30000000000001</v>
      </c>
      <c r="X280" s="78">
        <v>43101</v>
      </c>
      <c r="Y280" s="78">
        <v>401768</v>
      </c>
      <c r="Z280" s="128"/>
      <c r="AC280" s="42">
        <v>36</v>
      </c>
      <c r="AE280" s="17"/>
    </row>
    <row r="281" spans="1:31" ht="38.25">
      <c r="A281" s="16" t="s">
        <v>1434</v>
      </c>
      <c r="B281" s="16" t="s">
        <v>1435</v>
      </c>
      <c r="C281" s="13" t="s">
        <v>355</v>
      </c>
      <c r="D281" s="7" t="s">
        <v>1043</v>
      </c>
      <c r="E281" s="17"/>
      <c r="F281" s="17" t="s">
        <v>754</v>
      </c>
      <c r="G281" s="1" t="s">
        <v>508</v>
      </c>
      <c r="H281" s="1" t="s">
        <v>1829</v>
      </c>
      <c r="I281" s="1" t="s">
        <v>2549</v>
      </c>
      <c r="J281" s="1" t="s">
        <v>1950</v>
      </c>
      <c r="K281" s="1" t="s">
        <v>2469</v>
      </c>
      <c r="L281" s="1" t="s">
        <v>2472</v>
      </c>
      <c r="M281" s="6" t="s">
        <v>2471</v>
      </c>
      <c r="N281" s="6"/>
      <c r="O281" s="6"/>
      <c r="P281" s="6"/>
      <c r="Q281" s="6"/>
      <c r="R281" s="169"/>
      <c r="S281" s="169"/>
      <c r="T281" s="41">
        <f t="shared" si="45"/>
        <v>146.4</v>
      </c>
      <c r="U281" s="82">
        <f t="shared" si="46"/>
        <v>124.4</v>
      </c>
      <c r="V281" s="76" t="s">
        <v>2053</v>
      </c>
      <c r="W281" s="120">
        <f t="shared" si="47"/>
        <v>168.4</v>
      </c>
      <c r="X281" s="78">
        <v>43101</v>
      </c>
      <c r="Y281" s="78">
        <v>401768</v>
      </c>
      <c r="Z281" s="128"/>
      <c r="AC281" s="42">
        <v>42</v>
      </c>
      <c r="AE281" s="17" t="s">
        <v>754</v>
      </c>
    </row>
    <row r="282" spans="1:31" ht="30" hidden="1">
      <c r="A282" s="16" t="s">
        <v>1431</v>
      </c>
      <c r="B282" s="16" t="s">
        <v>1433</v>
      </c>
      <c r="C282" s="15" t="s">
        <v>356</v>
      </c>
      <c r="D282" s="7"/>
      <c r="E282" s="17"/>
      <c r="F282" s="17"/>
      <c r="G282" s="28" t="s">
        <v>98</v>
      </c>
      <c r="H282" s="28" t="s">
        <v>1831</v>
      </c>
      <c r="I282" s="25"/>
      <c r="J282" s="32"/>
      <c r="K282" s="32"/>
      <c r="L282" s="32"/>
      <c r="M282" s="6"/>
      <c r="N282" s="6"/>
      <c r="O282" s="6"/>
      <c r="P282" s="6"/>
      <c r="Q282" s="6"/>
      <c r="R282" s="6"/>
      <c r="S282" s="6"/>
      <c r="T282" s="41"/>
      <c r="U282" s="82"/>
      <c r="V282" s="76"/>
      <c r="W282" s="120"/>
      <c r="X282" s="78">
        <v>43101</v>
      </c>
      <c r="Y282" s="78">
        <v>401768</v>
      </c>
      <c r="Z282" s="128"/>
      <c r="AC282" s="42"/>
      <c r="AE282" s="17"/>
    </row>
    <row r="283" spans="1:31" ht="38.25" hidden="1">
      <c r="A283" s="16" t="s">
        <v>1434</v>
      </c>
      <c r="B283" s="16" t="s">
        <v>1435</v>
      </c>
      <c r="C283" s="13" t="s">
        <v>356</v>
      </c>
      <c r="D283" s="7" t="s">
        <v>1044</v>
      </c>
      <c r="E283" s="17"/>
      <c r="F283" s="17"/>
      <c r="G283" s="25" t="s">
        <v>99</v>
      </c>
      <c r="H283" s="32" t="s">
        <v>1951</v>
      </c>
      <c r="I283" s="25" t="s">
        <v>100</v>
      </c>
      <c r="J283" s="32" t="s">
        <v>2218</v>
      </c>
      <c r="K283" s="1" t="s">
        <v>2469</v>
      </c>
      <c r="L283" s="1" t="s">
        <v>2472</v>
      </c>
      <c r="M283" s="6" t="s">
        <v>2471</v>
      </c>
      <c r="N283" s="9"/>
      <c r="O283" s="9"/>
      <c r="P283" s="9"/>
      <c r="Q283" s="9"/>
      <c r="R283" s="9"/>
      <c r="S283" s="9"/>
      <c r="T283" s="41">
        <f t="shared" ref="T283:T290" si="48">ROUND(AC283*$AB$3,1)</f>
        <v>41.8</v>
      </c>
      <c r="U283" s="82">
        <f t="shared" ref="U283:U290" si="49">ROUND(T283*0.85,1)</f>
        <v>35.5</v>
      </c>
      <c r="V283" s="76" t="s">
        <v>2053</v>
      </c>
      <c r="W283" s="120">
        <f t="shared" ref="W283:W290" si="50">ROUND(T283*1.15,1)</f>
        <v>48.1</v>
      </c>
      <c r="X283" s="78">
        <v>43101</v>
      </c>
      <c r="Y283" s="78">
        <v>401768</v>
      </c>
      <c r="Z283" s="128"/>
      <c r="AC283" s="42">
        <v>12</v>
      </c>
      <c r="AE283" s="17"/>
    </row>
    <row r="284" spans="1:31" ht="38.25" hidden="1">
      <c r="A284" s="16" t="s">
        <v>1434</v>
      </c>
      <c r="B284" s="16" t="s">
        <v>1435</v>
      </c>
      <c r="C284" s="13" t="s">
        <v>356</v>
      </c>
      <c r="D284" s="7" t="s">
        <v>1045</v>
      </c>
      <c r="E284" s="17"/>
      <c r="F284" s="17"/>
      <c r="G284" s="25" t="s">
        <v>101</v>
      </c>
      <c r="H284" s="2" t="s">
        <v>1839</v>
      </c>
      <c r="I284" s="25" t="s">
        <v>292</v>
      </c>
      <c r="J284" s="32" t="s">
        <v>2219</v>
      </c>
      <c r="K284" s="1" t="s">
        <v>2469</v>
      </c>
      <c r="L284" s="1" t="s">
        <v>2472</v>
      </c>
      <c r="M284" s="6" t="s">
        <v>2471</v>
      </c>
      <c r="N284" s="8"/>
      <c r="O284" s="8"/>
      <c r="P284" s="8"/>
      <c r="Q284" s="8"/>
      <c r="R284" s="8"/>
      <c r="S284" s="8"/>
      <c r="T284" s="41">
        <f t="shared" si="48"/>
        <v>62.8</v>
      </c>
      <c r="U284" s="82">
        <f t="shared" si="49"/>
        <v>53.4</v>
      </c>
      <c r="V284" s="76" t="s">
        <v>2053</v>
      </c>
      <c r="W284" s="120">
        <f t="shared" si="50"/>
        <v>72.2</v>
      </c>
      <c r="X284" s="78">
        <v>43101</v>
      </c>
      <c r="Y284" s="78">
        <v>401768</v>
      </c>
      <c r="Z284" s="128"/>
      <c r="AC284" s="42">
        <v>18</v>
      </c>
      <c r="AE284" s="17"/>
    </row>
    <row r="285" spans="1:31" ht="76.5" hidden="1">
      <c r="A285" s="16" t="s">
        <v>1434</v>
      </c>
      <c r="B285" s="16" t="s">
        <v>1435</v>
      </c>
      <c r="C285" s="13" t="s">
        <v>356</v>
      </c>
      <c r="D285" s="7" t="s">
        <v>1046</v>
      </c>
      <c r="E285" s="17"/>
      <c r="F285" s="17"/>
      <c r="G285" s="25" t="s">
        <v>102</v>
      </c>
      <c r="H285" s="32" t="s">
        <v>2220</v>
      </c>
      <c r="I285" s="25" t="s">
        <v>2556</v>
      </c>
      <c r="J285" s="117" t="s">
        <v>2624</v>
      </c>
      <c r="K285" s="122" t="s">
        <v>2469</v>
      </c>
      <c r="L285" s="122" t="s">
        <v>2472</v>
      </c>
      <c r="M285" s="6" t="s">
        <v>2471</v>
      </c>
      <c r="N285" s="67">
        <v>1</v>
      </c>
      <c r="O285" s="65" t="s">
        <v>2441</v>
      </c>
      <c r="P285" s="5" t="s">
        <v>2482</v>
      </c>
      <c r="Q285" s="5" t="s">
        <v>2484</v>
      </c>
      <c r="R285" s="5"/>
      <c r="S285" s="5"/>
      <c r="T285" s="41">
        <f t="shared" si="48"/>
        <v>97.6</v>
      </c>
      <c r="U285" s="82">
        <f t="shared" si="49"/>
        <v>83</v>
      </c>
      <c r="V285" s="76" t="s">
        <v>2053</v>
      </c>
      <c r="W285" s="120">
        <f t="shared" si="50"/>
        <v>112.2</v>
      </c>
      <c r="X285" s="78">
        <v>43101</v>
      </c>
      <c r="Y285" s="78">
        <v>401768</v>
      </c>
      <c r="Z285" s="128"/>
      <c r="AC285" s="42">
        <v>28</v>
      </c>
      <c r="AE285" s="17"/>
    </row>
    <row r="286" spans="1:31" ht="38.25" hidden="1">
      <c r="A286" s="16" t="s">
        <v>1434</v>
      </c>
      <c r="B286" s="16" t="s">
        <v>1435</v>
      </c>
      <c r="C286" s="13" t="s">
        <v>356</v>
      </c>
      <c r="D286" s="7" t="s">
        <v>1047</v>
      </c>
      <c r="E286" s="17"/>
      <c r="F286" s="17"/>
      <c r="G286" s="25" t="s">
        <v>103</v>
      </c>
      <c r="H286" s="32" t="s">
        <v>1837</v>
      </c>
      <c r="I286" s="1" t="s">
        <v>633</v>
      </c>
      <c r="J286" s="1" t="s">
        <v>2221</v>
      </c>
      <c r="K286" s="1" t="s">
        <v>2469</v>
      </c>
      <c r="L286" s="1" t="s">
        <v>2472</v>
      </c>
      <c r="M286" s="6" t="s">
        <v>2471</v>
      </c>
      <c r="N286" s="9"/>
      <c r="O286" s="9"/>
      <c r="P286" s="9"/>
      <c r="Q286" s="9"/>
      <c r="R286" s="9"/>
      <c r="S286" s="9"/>
      <c r="T286" s="41">
        <f t="shared" si="48"/>
        <v>38.4</v>
      </c>
      <c r="U286" s="82">
        <f t="shared" si="49"/>
        <v>32.6</v>
      </c>
      <c r="V286" s="76" t="s">
        <v>2053</v>
      </c>
      <c r="W286" s="120">
        <f t="shared" si="50"/>
        <v>44.2</v>
      </c>
      <c r="X286" s="78">
        <v>43101</v>
      </c>
      <c r="Y286" s="78">
        <v>401768</v>
      </c>
      <c r="Z286" s="128"/>
      <c r="AC286" s="42">
        <v>11</v>
      </c>
      <c r="AE286" s="17"/>
    </row>
    <row r="287" spans="1:31" ht="30" hidden="1">
      <c r="A287" s="16" t="s">
        <v>1434</v>
      </c>
      <c r="B287" s="16" t="s">
        <v>1435</v>
      </c>
      <c r="C287" s="13" t="s">
        <v>356</v>
      </c>
      <c r="D287" s="7" t="s">
        <v>1048</v>
      </c>
      <c r="E287" s="17"/>
      <c r="F287" s="17"/>
      <c r="G287" s="25" t="s">
        <v>104</v>
      </c>
      <c r="H287" s="32" t="s">
        <v>1832</v>
      </c>
      <c r="I287" s="110" t="s">
        <v>2578</v>
      </c>
      <c r="J287" s="110" t="s">
        <v>1836</v>
      </c>
      <c r="K287" s="125" t="s">
        <v>2469</v>
      </c>
      <c r="L287" s="122" t="s">
        <v>2472</v>
      </c>
      <c r="M287" s="6" t="s">
        <v>2471</v>
      </c>
      <c r="N287" s="65">
        <v>4</v>
      </c>
      <c r="O287" s="65" t="s">
        <v>2441</v>
      </c>
      <c r="P287" s="5" t="s">
        <v>2482</v>
      </c>
      <c r="Q287" s="5" t="s">
        <v>2484</v>
      </c>
      <c r="R287" s="5"/>
      <c r="S287" s="5"/>
      <c r="T287" s="41">
        <f t="shared" si="48"/>
        <v>13.9</v>
      </c>
      <c r="U287" s="82">
        <f t="shared" si="49"/>
        <v>11.8</v>
      </c>
      <c r="V287" s="76" t="s">
        <v>2053</v>
      </c>
      <c r="W287" s="120">
        <f t="shared" si="50"/>
        <v>16</v>
      </c>
      <c r="X287" s="78">
        <v>43101</v>
      </c>
      <c r="Y287" s="78">
        <v>401768</v>
      </c>
      <c r="Z287" s="128"/>
      <c r="AC287" s="42">
        <v>4</v>
      </c>
      <c r="AE287" s="17"/>
    </row>
    <row r="288" spans="1:31" hidden="1">
      <c r="A288" s="100" t="s">
        <v>1434</v>
      </c>
      <c r="B288" s="100" t="s">
        <v>1435</v>
      </c>
      <c r="C288" s="105" t="s">
        <v>356</v>
      </c>
      <c r="D288" s="101" t="s">
        <v>1049</v>
      </c>
      <c r="E288" s="17"/>
      <c r="F288" s="17"/>
      <c r="G288" s="98" t="s">
        <v>105</v>
      </c>
      <c r="H288" s="99" t="s">
        <v>1833</v>
      </c>
      <c r="I288" s="102"/>
      <c r="J288" s="102"/>
      <c r="K288" s="1" t="s">
        <v>2469</v>
      </c>
      <c r="L288" s="1" t="s">
        <v>2472</v>
      </c>
      <c r="M288" s="6" t="s">
        <v>2471</v>
      </c>
      <c r="N288" s="6"/>
      <c r="O288" s="6"/>
      <c r="P288" s="6"/>
      <c r="Q288" s="6"/>
      <c r="R288" s="6"/>
      <c r="S288" s="6"/>
      <c r="T288" s="41">
        <f t="shared" si="48"/>
        <v>22.7</v>
      </c>
      <c r="U288" s="82">
        <f t="shared" si="49"/>
        <v>19.3</v>
      </c>
      <c r="V288" s="76" t="s">
        <v>2053</v>
      </c>
      <c r="W288" s="120">
        <f t="shared" si="50"/>
        <v>26.1</v>
      </c>
      <c r="X288" s="78">
        <v>43101</v>
      </c>
      <c r="Y288" s="78">
        <v>401768</v>
      </c>
      <c r="Z288" s="128"/>
      <c r="AC288" s="42">
        <v>6.5</v>
      </c>
      <c r="AE288" s="17"/>
    </row>
    <row r="289" spans="1:31" ht="25.5" hidden="1">
      <c r="A289" s="16" t="s">
        <v>1434</v>
      </c>
      <c r="B289" s="16" t="s">
        <v>1435</v>
      </c>
      <c r="C289" s="13" t="s">
        <v>356</v>
      </c>
      <c r="D289" s="7" t="s">
        <v>1050</v>
      </c>
      <c r="E289" s="17"/>
      <c r="F289" s="17"/>
      <c r="G289" s="25" t="s">
        <v>106</v>
      </c>
      <c r="H289" s="2" t="s">
        <v>1838</v>
      </c>
      <c r="I289" s="25" t="s">
        <v>19</v>
      </c>
      <c r="J289" s="32" t="s">
        <v>1526</v>
      </c>
      <c r="K289" s="1" t="s">
        <v>2469</v>
      </c>
      <c r="L289" s="1" t="s">
        <v>2472</v>
      </c>
      <c r="M289" s="6" t="s">
        <v>2471</v>
      </c>
      <c r="N289" s="6"/>
      <c r="O289" s="6"/>
      <c r="P289" s="6"/>
      <c r="Q289" s="6"/>
      <c r="R289" s="6"/>
      <c r="S289" s="6"/>
      <c r="T289" s="41">
        <f t="shared" si="48"/>
        <v>118.5</v>
      </c>
      <c r="U289" s="82">
        <f t="shared" si="49"/>
        <v>100.7</v>
      </c>
      <c r="V289" s="76" t="s">
        <v>2053</v>
      </c>
      <c r="W289" s="120">
        <f t="shared" si="50"/>
        <v>136.30000000000001</v>
      </c>
      <c r="X289" s="78">
        <v>43101</v>
      </c>
      <c r="Y289" s="78">
        <v>401768</v>
      </c>
      <c r="Z289" s="128"/>
      <c r="AC289" s="42">
        <v>34</v>
      </c>
      <c r="AE289" s="17"/>
    </row>
    <row r="290" spans="1:31" ht="25.5" hidden="1">
      <c r="A290" s="16" t="s">
        <v>1434</v>
      </c>
      <c r="B290" s="16" t="s">
        <v>1435</v>
      </c>
      <c r="C290" s="13" t="s">
        <v>356</v>
      </c>
      <c r="D290" s="7" t="s">
        <v>1051</v>
      </c>
      <c r="E290" s="17"/>
      <c r="F290" s="17"/>
      <c r="G290" s="25" t="s">
        <v>107</v>
      </c>
      <c r="H290" s="2" t="s">
        <v>2222</v>
      </c>
      <c r="I290" s="1"/>
      <c r="J290" s="1"/>
      <c r="K290" s="1" t="s">
        <v>2469</v>
      </c>
      <c r="L290" s="1" t="s">
        <v>2472</v>
      </c>
      <c r="M290" s="6" t="s">
        <v>2471</v>
      </c>
      <c r="N290" s="6"/>
      <c r="O290" s="6"/>
      <c r="P290" s="6"/>
      <c r="Q290" s="6"/>
      <c r="R290" s="6"/>
      <c r="S290" s="6"/>
      <c r="T290" s="41">
        <f t="shared" si="48"/>
        <v>38.4</v>
      </c>
      <c r="U290" s="82">
        <f t="shared" si="49"/>
        <v>32.6</v>
      </c>
      <c r="V290" s="76" t="s">
        <v>2053</v>
      </c>
      <c r="W290" s="120">
        <f t="shared" si="50"/>
        <v>44.2</v>
      </c>
      <c r="X290" s="78">
        <v>43101</v>
      </c>
      <c r="Y290" s="78">
        <v>401768</v>
      </c>
      <c r="Z290" s="128"/>
      <c r="AC290" s="42">
        <v>11</v>
      </c>
      <c r="AE290" s="17"/>
    </row>
    <row r="291" spans="1:31" ht="30">
      <c r="A291" s="149" t="s">
        <v>1431</v>
      </c>
      <c r="B291" s="149" t="s">
        <v>1433</v>
      </c>
      <c r="C291" s="150" t="s">
        <v>2817</v>
      </c>
      <c r="D291" s="151"/>
      <c r="E291" s="152"/>
      <c r="F291" s="152" t="s">
        <v>754</v>
      </c>
      <c r="G291" s="153" t="s">
        <v>2818</v>
      </c>
      <c r="H291" s="154"/>
      <c r="I291" s="155"/>
      <c r="J291" s="1"/>
      <c r="K291" s="1"/>
      <c r="L291" s="32"/>
      <c r="M291" s="6"/>
      <c r="N291" s="6"/>
      <c r="O291" s="6"/>
      <c r="P291" s="6"/>
      <c r="Q291" s="6"/>
      <c r="R291" s="173"/>
      <c r="S291" s="173"/>
      <c r="T291" s="157"/>
      <c r="U291" s="158"/>
      <c r="V291" s="159"/>
      <c r="W291" s="160"/>
      <c r="X291" s="161"/>
      <c r="Y291" s="161"/>
      <c r="Z291" s="128"/>
      <c r="AC291" s="42"/>
      <c r="AE291" s="17"/>
    </row>
    <row r="292" spans="1:31" ht="51">
      <c r="A292" s="149" t="s">
        <v>1434</v>
      </c>
      <c r="B292" s="149" t="s">
        <v>1435</v>
      </c>
      <c r="C292" s="150" t="s">
        <v>2817</v>
      </c>
      <c r="D292" s="151" t="s">
        <v>2819</v>
      </c>
      <c r="E292" s="152"/>
      <c r="F292" s="152" t="s">
        <v>754</v>
      </c>
      <c r="G292" s="153" t="s">
        <v>2818</v>
      </c>
      <c r="H292" s="154"/>
      <c r="I292" s="155" t="s">
        <v>2820</v>
      </c>
      <c r="J292" s="1"/>
      <c r="K292" s="1"/>
      <c r="L292" s="32"/>
      <c r="M292" s="6"/>
      <c r="N292" s="6"/>
      <c r="O292" s="6"/>
      <c r="P292" s="6"/>
      <c r="Q292" s="6"/>
      <c r="R292" s="173"/>
      <c r="S292" s="173"/>
      <c r="T292" s="157"/>
      <c r="U292" s="158"/>
      <c r="V292" s="159"/>
      <c r="W292" s="160"/>
      <c r="X292" s="161"/>
      <c r="Y292" s="161"/>
      <c r="Z292" s="128"/>
      <c r="AC292" s="42"/>
      <c r="AE292" s="17"/>
    </row>
    <row r="293" spans="1:31" ht="30" hidden="1">
      <c r="A293" s="20" t="s">
        <v>1431</v>
      </c>
      <c r="B293" s="20" t="s">
        <v>1432</v>
      </c>
      <c r="C293" s="15" t="s">
        <v>357</v>
      </c>
      <c r="D293" s="7"/>
      <c r="E293" s="17"/>
      <c r="F293" s="17"/>
      <c r="G293" s="28" t="s">
        <v>108</v>
      </c>
      <c r="H293" s="28" t="s">
        <v>1834</v>
      </c>
      <c r="I293" s="25"/>
      <c r="J293" s="32"/>
      <c r="K293" s="32"/>
      <c r="L293" s="32"/>
      <c r="M293" s="6"/>
      <c r="N293" s="6"/>
      <c r="O293" s="6"/>
      <c r="P293" s="6"/>
      <c r="Q293" s="6"/>
      <c r="R293" s="6"/>
      <c r="S293" s="6"/>
      <c r="T293" s="41"/>
      <c r="U293" s="82"/>
      <c r="V293" s="76"/>
      <c r="W293" s="120"/>
      <c r="X293" s="78">
        <v>43101</v>
      </c>
      <c r="Y293" s="78">
        <v>401768</v>
      </c>
      <c r="Z293" s="128"/>
      <c r="AC293" s="42"/>
      <c r="AE293" s="17"/>
    </row>
    <row r="294" spans="1:31" ht="63.75" hidden="1">
      <c r="A294" s="16" t="s">
        <v>1431</v>
      </c>
      <c r="B294" s="16" t="s">
        <v>1433</v>
      </c>
      <c r="C294" s="15" t="s">
        <v>358</v>
      </c>
      <c r="D294" s="7"/>
      <c r="E294" s="17"/>
      <c r="F294" s="17"/>
      <c r="G294" s="28" t="s">
        <v>109</v>
      </c>
      <c r="H294" s="28" t="s">
        <v>1835</v>
      </c>
      <c r="I294" s="25" t="s">
        <v>2579</v>
      </c>
      <c r="J294" s="25" t="s">
        <v>2580</v>
      </c>
      <c r="K294" s="92"/>
      <c r="L294" s="32"/>
      <c r="M294" s="6"/>
      <c r="N294" s="6"/>
      <c r="O294" s="6"/>
      <c r="P294" s="6"/>
      <c r="Q294" s="6"/>
      <c r="R294" s="6"/>
      <c r="S294" s="6"/>
      <c r="T294" s="41"/>
      <c r="U294" s="82"/>
      <c r="V294" s="76"/>
      <c r="W294" s="120"/>
      <c r="X294" s="78">
        <v>43101</v>
      </c>
      <c r="Y294" s="78">
        <v>401768</v>
      </c>
      <c r="Z294" s="128"/>
      <c r="AC294" s="42"/>
      <c r="AE294" s="17"/>
    </row>
    <row r="295" spans="1:31" ht="51" hidden="1">
      <c r="A295" s="100" t="s">
        <v>1434</v>
      </c>
      <c r="B295" s="100" t="s">
        <v>1435</v>
      </c>
      <c r="C295" s="105" t="s">
        <v>358</v>
      </c>
      <c r="D295" s="101" t="s">
        <v>1052</v>
      </c>
      <c r="E295" s="17"/>
      <c r="F295" s="17"/>
      <c r="G295" s="102" t="s">
        <v>634</v>
      </c>
      <c r="H295" s="102" t="s">
        <v>2223</v>
      </c>
      <c r="I295" s="102"/>
      <c r="J295" s="102"/>
      <c r="K295" s="1" t="s">
        <v>2469</v>
      </c>
      <c r="L295" s="1" t="s">
        <v>2472</v>
      </c>
      <c r="M295" s="6" t="s">
        <v>2471</v>
      </c>
      <c r="N295" s="6"/>
      <c r="O295" s="6"/>
      <c r="P295" s="6"/>
      <c r="Q295" s="6"/>
      <c r="R295" s="6"/>
      <c r="S295" s="6"/>
      <c r="T295" s="41">
        <f t="shared" ref="T295:T309" si="51">ROUND(AC295*$AB$3,1)</f>
        <v>1736.3</v>
      </c>
      <c r="U295" s="82">
        <f t="shared" ref="U295:U309" si="52">ROUND(T295*0.85,1)</f>
        <v>1475.9</v>
      </c>
      <c r="V295" s="76" t="s">
        <v>2053</v>
      </c>
      <c r="W295" s="120">
        <f t="shared" ref="W295:W309" si="53">ROUND(T295*1.15,1)</f>
        <v>1996.7</v>
      </c>
      <c r="X295" s="78">
        <v>43101</v>
      </c>
      <c r="Y295" s="78">
        <v>401768</v>
      </c>
      <c r="Z295" s="128"/>
      <c r="AC295" s="42">
        <v>498</v>
      </c>
      <c r="AE295" s="17"/>
    </row>
    <row r="296" spans="1:31" ht="25.5" hidden="1">
      <c r="A296" s="16" t="s">
        <v>1434</v>
      </c>
      <c r="B296" s="16" t="s">
        <v>1435</v>
      </c>
      <c r="C296" s="13" t="s">
        <v>358</v>
      </c>
      <c r="D296" s="7" t="s">
        <v>1053</v>
      </c>
      <c r="E296" s="17"/>
      <c r="F296" s="17"/>
      <c r="G296" s="1" t="s">
        <v>110</v>
      </c>
      <c r="H296" s="1" t="s">
        <v>1952</v>
      </c>
      <c r="I296" s="1" t="s">
        <v>1999</v>
      </c>
      <c r="J296" s="1" t="s">
        <v>1888</v>
      </c>
      <c r="K296" s="1" t="s">
        <v>2469</v>
      </c>
      <c r="L296" s="1" t="s">
        <v>2472</v>
      </c>
      <c r="M296" s="6" t="s">
        <v>2471</v>
      </c>
      <c r="N296" s="6"/>
      <c r="O296" s="6"/>
      <c r="P296" s="6"/>
      <c r="Q296" s="6"/>
      <c r="R296" s="6"/>
      <c r="S296" s="6"/>
      <c r="T296" s="41">
        <f t="shared" si="51"/>
        <v>1000.6</v>
      </c>
      <c r="U296" s="82">
        <f t="shared" si="52"/>
        <v>850.5</v>
      </c>
      <c r="V296" s="76" t="s">
        <v>2053</v>
      </c>
      <c r="W296" s="120">
        <f t="shared" si="53"/>
        <v>1150.7</v>
      </c>
      <c r="X296" s="78">
        <v>43101</v>
      </c>
      <c r="Y296" s="78">
        <v>401768</v>
      </c>
      <c r="Z296" s="128"/>
      <c r="AC296" s="42">
        <v>287</v>
      </c>
      <c r="AE296" s="17"/>
    </row>
    <row r="297" spans="1:31" ht="38.25" hidden="1">
      <c r="A297" s="16" t="s">
        <v>1434</v>
      </c>
      <c r="B297" s="16" t="s">
        <v>1435</v>
      </c>
      <c r="C297" s="13" t="s">
        <v>358</v>
      </c>
      <c r="D297" s="7" t="s">
        <v>1054</v>
      </c>
      <c r="E297" s="17"/>
      <c r="F297" s="17"/>
      <c r="G297" s="1" t="s">
        <v>111</v>
      </c>
      <c r="H297" s="1" t="s">
        <v>1840</v>
      </c>
      <c r="I297" s="1"/>
      <c r="J297" s="1"/>
      <c r="K297" s="1" t="s">
        <v>2469</v>
      </c>
      <c r="L297" s="1" t="s">
        <v>2472</v>
      </c>
      <c r="M297" s="6" t="s">
        <v>2471</v>
      </c>
      <c r="N297" s="6"/>
      <c r="O297" s="6"/>
      <c r="P297" s="6"/>
      <c r="Q297" s="6"/>
      <c r="R297" s="6"/>
      <c r="S297" s="6"/>
      <c r="T297" s="41">
        <f t="shared" si="51"/>
        <v>944.9</v>
      </c>
      <c r="U297" s="82">
        <f t="shared" si="52"/>
        <v>803.2</v>
      </c>
      <c r="V297" s="76" t="s">
        <v>2053</v>
      </c>
      <c r="W297" s="120">
        <f t="shared" si="53"/>
        <v>1086.5999999999999</v>
      </c>
      <c r="X297" s="78">
        <v>43101</v>
      </c>
      <c r="Y297" s="78">
        <v>401768</v>
      </c>
      <c r="Z297" s="128"/>
      <c r="AC297" s="42">
        <v>271</v>
      </c>
      <c r="AE297" s="17"/>
    </row>
    <row r="298" spans="1:31" ht="38.25" hidden="1">
      <c r="A298" s="16" t="s">
        <v>1434</v>
      </c>
      <c r="B298" s="16" t="s">
        <v>1435</v>
      </c>
      <c r="C298" s="13" t="s">
        <v>358</v>
      </c>
      <c r="D298" s="7" t="s">
        <v>1055</v>
      </c>
      <c r="E298" s="17"/>
      <c r="F298" s="17"/>
      <c r="G298" s="1" t="s">
        <v>112</v>
      </c>
      <c r="H298" s="1" t="s">
        <v>2224</v>
      </c>
      <c r="I298" s="1"/>
      <c r="J298" s="1"/>
      <c r="K298" s="1" t="s">
        <v>2469</v>
      </c>
      <c r="L298" s="1" t="s">
        <v>2472</v>
      </c>
      <c r="M298" s="6" t="s">
        <v>2471</v>
      </c>
      <c r="N298" s="6"/>
      <c r="O298" s="6"/>
      <c r="P298" s="6"/>
      <c r="Q298" s="6"/>
      <c r="R298" s="6"/>
      <c r="S298" s="6"/>
      <c r="T298" s="41">
        <f t="shared" si="51"/>
        <v>550.9</v>
      </c>
      <c r="U298" s="82">
        <f t="shared" si="52"/>
        <v>468.3</v>
      </c>
      <c r="V298" s="76" t="s">
        <v>2053</v>
      </c>
      <c r="W298" s="120">
        <f t="shared" si="53"/>
        <v>633.5</v>
      </c>
      <c r="X298" s="78">
        <v>43101</v>
      </c>
      <c r="Y298" s="78">
        <v>401768</v>
      </c>
      <c r="Z298" s="128"/>
      <c r="AC298" s="42">
        <v>158</v>
      </c>
      <c r="AE298" s="17"/>
    </row>
    <row r="299" spans="1:31" ht="25.5" hidden="1">
      <c r="A299" s="16" t="s">
        <v>1434</v>
      </c>
      <c r="B299" s="16" t="s">
        <v>1435</v>
      </c>
      <c r="C299" s="13" t="s">
        <v>358</v>
      </c>
      <c r="D299" s="7" t="s">
        <v>1056</v>
      </c>
      <c r="E299" s="17"/>
      <c r="F299" s="17"/>
      <c r="G299" s="1" t="s">
        <v>801</v>
      </c>
      <c r="H299" s="1" t="s">
        <v>1841</v>
      </c>
      <c r="I299" s="1" t="s">
        <v>802</v>
      </c>
      <c r="J299" s="1" t="s">
        <v>1842</v>
      </c>
      <c r="K299" s="1" t="s">
        <v>2469</v>
      </c>
      <c r="L299" s="1" t="s">
        <v>2472</v>
      </c>
      <c r="M299" s="6" t="s">
        <v>2471</v>
      </c>
      <c r="N299" s="6"/>
      <c r="O299" s="6"/>
      <c r="P299" s="6"/>
      <c r="Q299" s="6"/>
      <c r="R299" s="6"/>
      <c r="S299" s="6"/>
      <c r="T299" s="41">
        <f t="shared" si="51"/>
        <v>1670.1</v>
      </c>
      <c r="U299" s="82">
        <f t="shared" si="52"/>
        <v>1419.6</v>
      </c>
      <c r="V299" s="76" t="s">
        <v>2053</v>
      </c>
      <c r="W299" s="120">
        <f t="shared" si="53"/>
        <v>1920.6</v>
      </c>
      <c r="X299" s="78">
        <v>43101</v>
      </c>
      <c r="Y299" s="78">
        <v>401768</v>
      </c>
      <c r="Z299" s="128"/>
      <c r="AC299" s="42">
        <v>479</v>
      </c>
      <c r="AE299" s="17"/>
    </row>
    <row r="300" spans="1:31" hidden="1">
      <c r="A300" s="16" t="s">
        <v>1434</v>
      </c>
      <c r="B300" s="16" t="s">
        <v>1435</v>
      </c>
      <c r="C300" s="13" t="s">
        <v>358</v>
      </c>
      <c r="D300" s="7" t="s">
        <v>1057</v>
      </c>
      <c r="E300" s="17"/>
      <c r="F300" s="17"/>
      <c r="G300" s="1" t="s">
        <v>113</v>
      </c>
      <c r="H300" s="1" t="s">
        <v>1843</v>
      </c>
      <c r="I300" s="1"/>
      <c r="J300" s="1"/>
      <c r="K300" s="1" t="s">
        <v>2469</v>
      </c>
      <c r="L300" s="1" t="s">
        <v>2472</v>
      </c>
      <c r="M300" s="6" t="s">
        <v>2471</v>
      </c>
      <c r="N300" s="6"/>
      <c r="O300" s="6"/>
      <c r="P300" s="6"/>
      <c r="Q300" s="6"/>
      <c r="R300" s="6"/>
      <c r="S300" s="6"/>
      <c r="T300" s="41">
        <f t="shared" si="51"/>
        <v>1391.1</v>
      </c>
      <c r="U300" s="82">
        <f t="shared" si="52"/>
        <v>1182.4000000000001</v>
      </c>
      <c r="V300" s="76" t="s">
        <v>2053</v>
      </c>
      <c r="W300" s="120">
        <f t="shared" si="53"/>
        <v>1599.8</v>
      </c>
      <c r="X300" s="78">
        <v>43101</v>
      </c>
      <c r="Y300" s="78">
        <v>401768</v>
      </c>
      <c r="Z300" s="128"/>
      <c r="AC300" s="42">
        <v>399</v>
      </c>
      <c r="AE300" s="17"/>
    </row>
    <row r="301" spans="1:31" ht="25.5" hidden="1">
      <c r="A301" s="16" t="s">
        <v>1434</v>
      </c>
      <c r="B301" s="16" t="s">
        <v>1435</v>
      </c>
      <c r="C301" s="13" t="s">
        <v>358</v>
      </c>
      <c r="D301" s="7" t="s">
        <v>1058</v>
      </c>
      <c r="E301" s="17"/>
      <c r="F301" s="17"/>
      <c r="G301" s="1" t="s">
        <v>114</v>
      </c>
      <c r="H301" s="1" t="s">
        <v>1846</v>
      </c>
      <c r="I301" s="1" t="s">
        <v>2000</v>
      </c>
      <c r="J301" s="1" t="s">
        <v>1889</v>
      </c>
      <c r="K301" s="1" t="s">
        <v>2469</v>
      </c>
      <c r="L301" s="1" t="s">
        <v>2472</v>
      </c>
      <c r="M301" s="6" t="s">
        <v>2471</v>
      </c>
      <c r="N301" s="6"/>
      <c r="O301" s="6"/>
      <c r="P301" s="6"/>
      <c r="Q301" s="6"/>
      <c r="R301" s="6"/>
      <c r="S301" s="6"/>
      <c r="T301" s="41">
        <f t="shared" si="51"/>
        <v>278.89999999999998</v>
      </c>
      <c r="U301" s="82">
        <f t="shared" si="52"/>
        <v>237.1</v>
      </c>
      <c r="V301" s="76" t="s">
        <v>2053</v>
      </c>
      <c r="W301" s="120">
        <f t="shared" si="53"/>
        <v>320.7</v>
      </c>
      <c r="X301" s="78">
        <v>43101</v>
      </c>
      <c r="Y301" s="78">
        <v>401768</v>
      </c>
      <c r="Z301" s="128"/>
      <c r="AC301" s="42">
        <v>80</v>
      </c>
      <c r="AE301" s="17"/>
    </row>
    <row r="302" spans="1:31" ht="38.25" hidden="1">
      <c r="A302" s="16" t="s">
        <v>1434</v>
      </c>
      <c r="B302" s="16" t="s">
        <v>1435</v>
      </c>
      <c r="C302" s="13" t="s">
        <v>358</v>
      </c>
      <c r="D302" s="7" t="s">
        <v>1059</v>
      </c>
      <c r="E302" s="17"/>
      <c r="F302" s="17"/>
      <c r="G302" s="1" t="s">
        <v>115</v>
      </c>
      <c r="H302" s="1" t="s">
        <v>2225</v>
      </c>
      <c r="I302" s="27"/>
      <c r="J302" s="40"/>
      <c r="K302" s="1" t="s">
        <v>2469</v>
      </c>
      <c r="L302" s="1" t="s">
        <v>2472</v>
      </c>
      <c r="M302" s="6" t="s">
        <v>2471</v>
      </c>
      <c r="N302" s="6"/>
      <c r="O302" s="6"/>
      <c r="P302" s="6"/>
      <c r="Q302" s="6"/>
      <c r="R302" s="6"/>
      <c r="S302" s="6"/>
      <c r="T302" s="41">
        <f t="shared" si="51"/>
        <v>1502.7</v>
      </c>
      <c r="U302" s="82">
        <f t="shared" si="52"/>
        <v>1277.3</v>
      </c>
      <c r="V302" s="76" t="s">
        <v>2053</v>
      </c>
      <c r="W302" s="120">
        <f t="shared" si="53"/>
        <v>1728.1</v>
      </c>
      <c r="X302" s="78">
        <v>43101</v>
      </c>
      <c r="Y302" s="78">
        <v>401768</v>
      </c>
      <c r="Z302" s="128"/>
      <c r="AC302" s="42">
        <v>431</v>
      </c>
      <c r="AE302" s="17"/>
    </row>
    <row r="303" spans="1:31" ht="25.5" hidden="1">
      <c r="A303" s="16" t="s">
        <v>1434</v>
      </c>
      <c r="B303" s="16" t="s">
        <v>1435</v>
      </c>
      <c r="C303" s="13" t="s">
        <v>358</v>
      </c>
      <c r="D303" s="7" t="s">
        <v>1060</v>
      </c>
      <c r="E303" s="17"/>
      <c r="F303" s="17"/>
      <c r="G303" s="1" t="s">
        <v>116</v>
      </c>
      <c r="H303" s="1" t="s">
        <v>2226</v>
      </c>
      <c r="I303" s="1"/>
      <c r="J303" s="1"/>
      <c r="K303" s="1" t="s">
        <v>2469</v>
      </c>
      <c r="L303" s="1" t="s">
        <v>2472</v>
      </c>
      <c r="M303" s="6" t="s">
        <v>2471</v>
      </c>
      <c r="N303" s="6"/>
      <c r="O303" s="6"/>
      <c r="P303" s="6"/>
      <c r="Q303" s="6"/>
      <c r="R303" s="6"/>
      <c r="S303" s="6"/>
      <c r="T303" s="41">
        <f t="shared" si="51"/>
        <v>1331.9</v>
      </c>
      <c r="U303" s="82">
        <f t="shared" si="52"/>
        <v>1132.0999999999999</v>
      </c>
      <c r="V303" s="76" t="s">
        <v>2053</v>
      </c>
      <c r="W303" s="120">
        <f t="shared" si="53"/>
        <v>1531.7</v>
      </c>
      <c r="X303" s="78">
        <v>43101</v>
      </c>
      <c r="Y303" s="78">
        <v>401768</v>
      </c>
      <c r="Z303" s="128"/>
      <c r="AC303" s="42">
        <v>382</v>
      </c>
      <c r="AE303" s="17"/>
    </row>
    <row r="304" spans="1:31" ht="51" hidden="1">
      <c r="A304" s="16" t="s">
        <v>1434</v>
      </c>
      <c r="B304" s="16" t="s">
        <v>1435</v>
      </c>
      <c r="C304" s="13" t="s">
        <v>358</v>
      </c>
      <c r="D304" s="7" t="s">
        <v>1061</v>
      </c>
      <c r="E304" s="17"/>
      <c r="F304" s="17"/>
      <c r="G304" s="1" t="s">
        <v>117</v>
      </c>
      <c r="H304" s="1" t="s">
        <v>1845</v>
      </c>
      <c r="I304" s="1"/>
      <c r="J304" s="1"/>
      <c r="K304" s="122" t="s">
        <v>2469</v>
      </c>
      <c r="L304" s="122" t="s">
        <v>2472</v>
      </c>
      <c r="M304" s="6" t="s">
        <v>2471</v>
      </c>
      <c r="N304" s="6">
        <v>1</v>
      </c>
      <c r="O304" s="6" t="s">
        <v>2439</v>
      </c>
      <c r="P304" s="5" t="s">
        <v>2478</v>
      </c>
      <c r="Q304" s="73" t="s">
        <v>2485</v>
      </c>
      <c r="R304" s="73"/>
      <c r="S304" s="73"/>
      <c r="T304" s="41">
        <f t="shared" si="51"/>
        <v>1157.5</v>
      </c>
      <c r="U304" s="82">
        <f t="shared" si="52"/>
        <v>983.9</v>
      </c>
      <c r="V304" s="76" t="s">
        <v>2053</v>
      </c>
      <c r="W304" s="120">
        <f t="shared" si="53"/>
        <v>1331.1</v>
      </c>
      <c r="X304" s="78">
        <v>43101</v>
      </c>
      <c r="Y304" s="78">
        <v>401768</v>
      </c>
      <c r="Z304" s="128"/>
      <c r="AC304" s="42">
        <v>332</v>
      </c>
      <c r="AE304" s="17"/>
    </row>
    <row r="305" spans="1:31" ht="51" hidden="1">
      <c r="A305" s="16" t="s">
        <v>1434</v>
      </c>
      <c r="B305" s="16" t="s">
        <v>1435</v>
      </c>
      <c r="C305" s="13" t="s">
        <v>358</v>
      </c>
      <c r="D305" s="7" t="s">
        <v>1062</v>
      </c>
      <c r="E305" s="17"/>
      <c r="F305" s="17"/>
      <c r="G305" s="1" t="s">
        <v>118</v>
      </c>
      <c r="H305" s="1" t="s">
        <v>1844</v>
      </c>
      <c r="I305" s="1"/>
      <c r="J305" s="1"/>
      <c r="K305" s="122" t="s">
        <v>2469</v>
      </c>
      <c r="L305" s="122" t="s">
        <v>2472</v>
      </c>
      <c r="M305" s="6" t="s">
        <v>2471</v>
      </c>
      <c r="N305" s="6">
        <v>1</v>
      </c>
      <c r="O305" s="6" t="s">
        <v>2439</v>
      </c>
      <c r="P305" s="5" t="s">
        <v>2478</v>
      </c>
      <c r="Q305" s="73" t="s">
        <v>2485</v>
      </c>
      <c r="R305" s="73"/>
      <c r="S305" s="73"/>
      <c r="T305" s="41">
        <f t="shared" si="51"/>
        <v>578.79999999999995</v>
      </c>
      <c r="U305" s="82">
        <f t="shared" si="52"/>
        <v>492</v>
      </c>
      <c r="V305" s="76" t="s">
        <v>2053</v>
      </c>
      <c r="W305" s="120">
        <f t="shared" si="53"/>
        <v>665.6</v>
      </c>
      <c r="X305" s="78">
        <v>43101</v>
      </c>
      <c r="Y305" s="78">
        <v>401768</v>
      </c>
      <c r="Z305" s="128"/>
      <c r="AC305" s="42">
        <v>166</v>
      </c>
      <c r="AE305" s="17"/>
    </row>
    <row r="306" spans="1:31" ht="38.25" hidden="1">
      <c r="A306" s="16" t="s">
        <v>1434</v>
      </c>
      <c r="B306" s="16" t="s">
        <v>1435</v>
      </c>
      <c r="C306" s="13" t="s">
        <v>358</v>
      </c>
      <c r="D306" s="7" t="s">
        <v>1063</v>
      </c>
      <c r="E306" s="17"/>
      <c r="F306" s="17"/>
      <c r="G306" s="1" t="s">
        <v>803</v>
      </c>
      <c r="H306" s="1" t="s">
        <v>1847</v>
      </c>
      <c r="I306" s="1" t="s">
        <v>509</v>
      </c>
      <c r="J306" s="1" t="s">
        <v>2227</v>
      </c>
      <c r="K306" s="1" t="s">
        <v>2469</v>
      </c>
      <c r="L306" s="1" t="s">
        <v>2472</v>
      </c>
      <c r="M306" s="6" t="s">
        <v>2471</v>
      </c>
      <c r="N306" s="6"/>
      <c r="O306" s="6"/>
      <c r="P306" s="6"/>
      <c r="Q306" s="6"/>
      <c r="R306" s="6"/>
      <c r="S306" s="6"/>
      <c r="T306" s="41">
        <f t="shared" si="51"/>
        <v>202.2</v>
      </c>
      <c r="U306" s="82">
        <f t="shared" si="52"/>
        <v>171.9</v>
      </c>
      <c r="V306" s="76" t="s">
        <v>2053</v>
      </c>
      <c r="W306" s="120">
        <f t="shared" si="53"/>
        <v>232.5</v>
      </c>
      <c r="X306" s="78">
        <v>43101</v>
      </c>
      <c r="Y306" s="78">
        <v>401768</v>
      </c>
      <c r="Z306" s="128"/>
      <c r="AC306" s="42">
        <v>58</v>
      </c>
      <c r="AE306" s="17"/>
    </row>
    <row r="307" spans="1:31" ht="89.25" hidden="1">
      <c r="A307" s="16" t="s">
        <v>1434</v>
      </c>
      <c r="B307" s="16" t="s">
        <v>1435</v>
      </c>
      <c r="C307" s="13" t="s">
        <v>358</v>
      </c>
      <c r="D307" s="7" t="s">
        <v>1064</v>
      </c>
      <c r="E307" s="17"/>
      <c r="F307" s="17"/>
      <c r="G307" s="1" t="s">
        <v>510</v>
      </c>
      <c r="H307" s="1" t="s">
        <v>2228</v>
      </c>
      <c r="I307" s="1"/>
      <c r="J307" s="1"/>
      <c r="K307" s="1" t="s">
        <v>2469</v>
      </c>
      <c r="L307" s="1" t="s">
        <v>2472</v>
      </c>
      <c r="M307" s="6" t="s">
        <v>2471</v>
      </c>
      <c r="N307" s="6"/>
      <c r="O307" s="6"/>
      <c r="P307" s="6"/>
      <c r="Q307" s="6"/>
      <c r="R307" s="6"/>
      <c r="S307" s="6"/>
      <c r="T307" s="41">
        <f t="shared" si="51"/>
        <v>435.8</v>
      </c>
      <c r="U307" s="82">
        <f t="shared" si="52"/>
        <v>370.4</v>
      </c>
      <c r="V307" s="76" t="s">
        <v>2053</v>
      </c>
      <c r="W307" s="120">
        <f t="shared" si="53"/>
        <v>501.2</v>
      </c>
      <c r="X307" s="78">
        <v>43101</v>
      </c>
      <c r="Y307" s="78">
        <v>401768</v>
      </c>
      <c r="Z307" s="128"/>
      <c r="AC307" s="42">
        <v>125</v>
      </c>
      <c r="AE307" s="17"/>
    </row>
    <row r="308" spans="1:31" ht="25.5" hidden="1">
      <c r="A308" s="16" t="s">
        <v>1434</v>
      </c>
      <c r="B308" s="16" t="s">
        <v>1435</v>
      </c>
      <c r="C308" s="13" t="s">
        <v>358</v>
      </c>
      <c r="D308" s="7" t="s">
        <v>1065</v>
      </c>
      <c r="E308" s="17"/>
      <c r="F308" s="17"/>
      <c r="G308" s="1" t="s">
        <v>119</v>
      </c>
      <c r="H308" s="1" t="s">
        <v>1848</v>
      </c>
      <c r="I308" s="1"/>
      <c r="J308" s="1"/>
      <c r="K308" s="1" t="s">
        <v>2469</v>
      </c>
      <c r="L308" s="1" t="s">
        <v>2472</v>
      </c>
      <c r="M308" s="6" t="s">
        <v>2471</v>
      </c>
      <c r="N308" s="6"/>
      <c r="O308" s="6"/>
      <c r="P308" s="6"/>
      <c r="Q308" s="6"/>
      <c r="R308" s="6"/>
      <c r="S308" s="6"/>
      <c r="T308" s="41">
        <f t="shared" si="51"/>
        <v>578.79999999999995</v>
      </c>
      <c r="U308" s="82">
        <f t="shared" si="52"/>
        <v>492</v>
      </c>
      <c r="V308" s="76" t="s">
        <v>2053</v>
      </c>
      <c r="W308" s="120">
        <f t="shared" si="53"/>
        <v>665.6</v>
      </c>
      <c r="X308" s="78">
        <v>43101</v>
      </c>
      <c r="Y308" s="78">
        <v>401768</v>
      </c>
      <c r="Z308" s="128"/>
      <c r="AC308" s="42">
        <v>166</v>
      </c>
      <c r="AE308" s="17"/>
    </row>
    <row r="309" spans="1:31" ht="25.5" hidden="1">
      <c r="A309" s="16" t="s">
        <v>1434</v>
      </c>
      <c r="B309" s="16" t="s">
        <v>1435</v>
      </c>
      <c r="C309" s="13" t="s">
        <v>358</v>
      </c>
      <c r="D309" s="7" t="s">
        <v>1066</v>
      </c>
      <c r="E309" s="17"/>
      <c r="F309" s="17"/>
      <c r="G309" s="1" t="s">
        <v>120</v>
      </c>
      <c r="H309" s="1" t="s">
        <v>2229</v>
      </c>
      <c r="I309" s="1"/>
      <c r="J309" s="1"/>
      <c r="K309" s="1" t="s">
        <v>2469</v>
      </c>
      <c r="L309" s="1" t="s">
        <v>2472</v>
      </c>
      <c r="M309" s="6" t="s">
        <v>2471</v>
      </c>
      <c r="N309" s="6"/>
      <c r="O309" s="6"/>
      <c r="P309" s="6"/>
      <c r="Q309" s="6"/>
      <c r="R309" s="6"/>
      <c r="S309" s="6"/>
      <c r="T309" s="41">
        <f t="shared" si="51"/>
        <v>289.39999999999998</v>
      </c>
      <c r="U309" s="82">
        <f t="shared" si="52"/>
        <v>246</v>
      </c>
      <c r="V309" s="76" t="s">
        <v>2053</v>
      </c>
      <c r="W309" s="120">
        <f t="shared" si="53"/>
        <v>332.8</v>
      </c>
      <c r="X309" s="78">
        <v>43101</v>
      </c>
      <c r="Y309" s="78">
        <v>401768</v>
      </c>
      <c r="Z309" s="128"/>
      <c r="AC309" s="42">
        <v>83</v>
      </c>
      <c r="AE309" s="17"/>
    </row>
    <row r="310" spans="1:31" ht="30" hidden="1">
      <c r="A310" s="16" t="s">
        <v>1431</v>
      </c>
      <c r="B310" s="16" t="s">
        <v>1433</v>
      </c>
      <c r="C310" s="15" t="s">
        <v>359</v>
      </c>
      <c r="D310" s="7"/>
      <c r="E310" s="17"/>
      <c r="F310" s="17"/>
      <c r="G310" s="28" t="s">
        <v>121</v>
      </c>
      <c r="H310" s="28" t="s">
        <v>1849</v>
      </c>
      <c r="I310" s="25"/>
      <c r="J310" s="32"/>
      <c r="K310" s="32"/>
      <c r="L310" s="32"/>
      <c r="M310" s="6"/>
      <c r="N310" s="6"/>
      <c r="O310" s="6"/>
      <c r="P310" s="6"/>
      <c r="Q310" s="6"/>
      <c r="R310" s="6"/>
      <c r="S310" s="6"/>
      <c r="T310" s="41"/>
      <c r="U310" s="82"/>
      <c r="V310" s="76"/>
      <c r="W310" s="120"/>
      <c r="X310" s="78">
        <v>43101</v>
      </c>
      <c r="Y310" s="78">
        <v>401768</v>
      </c>
      <c r="Z310" s="128"/>
      <c r="AC310" s="42"/>
      <c r="AE310" s="17"/>
    </row>
    <row r="311" spans="1:31" ht="38.25" hidden="1">
      <c r="A311" s="16" t="s">
        <v>1434</v>
      </c>
      <c r="B311" s="16" t="s">
        <v>1435</v>
      </c>
      <c r="C311" s="13" t="s">
        <v>359</v>
      </c>
      <c r="D311" s="7" t="s">
        <v>1067</v>
      </c>
      <c r="E311" s="17"/>
      <c r="F311" s="17"/>
      <c r="G311" s="1" t="s">
        <v>122</v>
      </c>
      <c r="H311" s="1" t="s">
        <v>1914</v>
      </c>
      <c r="I311" s="1" t="s">
        <v>293</v>
      </c>
      <c r="J311" s="1" t="s">
        <v>2230</v>
      </c>
      <c r="K311" s="122" t="s">
        <v>2469</v>
      </c>
      <c r="L311" s="122" t="s">
        <v>2472</v>
      </c>
      <c r="M311" s="6" t="s">
        <v>2471</v>
      </c>
      <c r="N311" s="65">
        <v>6</v>
      </c>
      <c r="O311" s="65" t="s">
        <v>2439</v>
      </c>
      <c r="P311" s="5" t="s">
        <v>2478</v>
      </c>
      <c r="Q311" s="73" t="s">
        <v>2485</v>
      </c>
      <c r="R311" s="73"/>
      <c r="S311" s="73"/>
      <c r="T311" s="41">
        <f t="shared" ref="T311:T319" si="54">ROUND(AC311*$AB$3,1)</f>
        <v>1506.2</v>
      </c>
      <c r="U311" s="82">
        <f t="shared" ref="U311:U319" si="55">ROUND(T311*0.85,1)</f>
        <v>1280.3</v>
      </c>
      <c r="V311" s="76" t="s">
        <v>2053</v>
      </c>
      <c r="W311" s="120">
        <f t="shared" ref="W311:W319" si="56">ROUND(T311*1.15,1)</f>
        <v>1732.1</v>
      </c>
      <c r="X311" s="78">
        <v>43101</v>
      </c>
      <c r="Y311" s="78">
        <v>401768</v>
      </c>
      <c r="Z311" s="128"/>
      <c r="AC311" s="42">
        <v>432</v>
      </c>
      <c r="AE311" s="17"/>
    </row>
    <row r="312" spans="1:31" ht="38.25" hidden="1">
      <c r="A312" s="16" t="s">
        <v>1434</v>
      </c>
      <c r="B312" s="16" t="s">
        <v>1435</v>
      </c>
      <c r="C312" s="13" t="s">
        <v>359</v>
      </c>
      <c r="D312" s="7" t="s">
        <v>1068</v>
      </c>
      <c r="E312" s="17"/>
      <c r="F312" s="17"/>
      <c r="G312" s="1" t="s">
        <v>123</v>
      </c>
      <c r="H312" s="1" t="s">
        <v>2231</v>
      </c>
      <c r="I312" s="2" t="s">
        <v>2001</v>
      </c>
      <c r="J312" s="2" t="s">
        <v>1890</v>
      </c>
      <c r="K312" s="1" t="s">
        <v>2469</v>
      </c>
      <c r="L312" s="1" t="s">
        <v>2472</v>
      </c>
      <c r="M312" s="6" t="s">
        <v>2471</v>
      </c>
      <c r="N312" s="65"/>
      <c r="O312" s="65"/>
      <c r="P312" s="65"/>
      <c r="Q312" s="65"/>
      <c r="R312" s="65"/>
      <c r="S312" s="65"/>
      <c r="T312" s="41">
        <f t="shared" si="54"/>
        <v>435.8</v>
      </c>
      <c r="U312" s="82">
        <f t="shared" si="55"/>
        <v>370.4</v>
      </c>
      <c r="V312" s="76" t="s">
        <v>2053</v>
      </c>
      <c r="W312" s="120">
        <f t="shared" si="56"/>
        <v>501.2</v>
      </c>
      <c r="X312" s="78">
        <v>43101</v>
      </c>
      <c r="Y312" s="78">
        <v>401768</v>
      </c>
      <c r="Z312" s="128"/>
      <c r="AC312" s="42">
        <v>125</v>
      </c>
      <c r="AE312" s="17"/>
    </row>
    <row r="313" spans="1:31" ht="38.25" hidden="1">
      <c r="A313" s="16" t="s">
        <v>1434</v>
      </c>
      <c r="B313" s="16" t="s">
        <v>1435</v>
      </c>
      <c r="C313" s="13" t="s">
        <v>359</v>
      </c>
      <c r="D313" s="7" t="s">
        <v>1069</v>
      </c>
      <c r="E313" s="17"/>
      <c r="F313" s="17"/>
      <c r="G313" s="1" t="s">
        <v>511</v>
      </c>
      <c r="H313" s="1" t="s">
        <v>2232</v>
      </c>
      <c r="I313" s="1"/>
      <c r="J313" s="1"/>
      <c r="K313" s="1" t="s">
        <v>2469</v>
      </c>
      <c r="L313" s="1" t="s">
        <v>2472</v>
      </c>
      <c r="M313" s="6" t="s">
        <v>2471</v>
      </c>
      <c r="N313" s="6"/>
      <c r="O313" s="6"/>
      <c r="P313" s="6"/>
      <c r="Q313" s="6"/>
      <c r="R313" s="6"/>
      <c r="S313" s="6"/>
      <c r="T313" s="41">
        <f t="shared" si="54"/>
        <v>523</v>
      </c>
      <c r="U313" s="82">
        <f t="shared" si="55"/>
        <v>444.6</v>
      </c>
      <c r="V313" s="76" t="s">
        <v>2053</v>
      </c>
      <c r="W313" s="120">
        <f t="shared" si="56"/>
        <v>601.5</v>
      </c>
      <c r="X313" s="78">
        <v>43101</v>
      </c>
      <c r="Y313" s="78">
        <v>401768</v>
      </c>
      <c r="Z313" s="128"/>
      <c r="AC313" s="42">
        <v>150</v>
      </c>
      <c r="AE313" s="17"/>
    </row>
    <row r="314" spans="1:31" ht="51" hidden="1">
      <c r="A314" s="16" t="s">
        <v>1434</v>
      </c>
      <c r="B314" s="16" t="s">
        <v>1435</v>
      </c>
      <c r="C314" s="13" t="s">
        <v>359</v>
      </c>
      <c r="D314" s="7" t="s">
        <v>1070</v>
      </c>
      <c r="E314" s="17"/>
      <c r="F314" s="17"/>
      <c r="G314" s="1" t="s">
        <v>635</v>
      </c>
      <c r="H314" s="1" t="s">
        <v>1851</v>
      </c>
      <c r="I314" s="1"/>
      <c r="J314" s="1"/>
      <c r="K314" s="1" t="s">
        <v>2469</v>
      </c>
      <c r="L314" s="1" t="s">
        <v>2472</v>
      </c>
      <c r="M314" s="6" t="s">
        <v>2471</v>
      </c>
      <c r="N314" s="65"/>
      <c r="O314" s="65"/>
      <c r="P314" s="65"/>
      <c r="Q314" s="65"/>
      <c r="R314" s="65"/>
      <c r="S314" s="65"/>
      <c r="T314" s="41">
        <f t="shared" si="54"/>
        <v>1272.5999999999999</v>
      </c>
      <c r="U314" s="82">
        <f t="shared" si="55"/>
        <v>1081.7</v>
      </c>
      <c r="V314" s="76" t="s">
        <v>2053</v>
      </c>
      <c r="W314" s="120">
        <f t="shared" si="56"/>
        <v>1463.5</v>
      </c>
      <c r="X314" s="78">
        <v>43101</v>
      </c>
      <c r="Y314" s="78">
        <v>401768</v>
      </c>
      <c r="Z314" s="128"/>
      <c r="AC314" s="42">
        <v>365</v>
      </c>
      <c r="AE314" s="17"/>
    </row>
    <row r="315" spans="1:31" ht="63.75" hidden="1">
      <c r="A315" s="16" t="s">
        <v>1434</v>
      </c>
      <c r="B315" s="16" t="s">
        <v>1435</v>
      </c>
      <c r="C315" s="13" t="s">
        <v>359</v>
      </c>
      <c r="D315" s="7" t="s">
        <v>1071</v>
      </c>
      <c r="E315" s="17"/>
      <c r="F315" s="17"/>
      <c r="G315" s="1" t="s">
        <v>512</v>
      </c>
      <c r="H315" s="1" t="s">
        <v>2233</v>
      </c>
      <c r="I315" s="1"/>
      <c r="J315" s="1"/>
      <c r="K315" s="1" t="s">
        <v>2469</v>
      </c>
      <c r="L315" s="1" t="s">
        <v>2472</v>
      </c>
      <c r="M315" s="6" t="s">
        <v>2471</v>
      </c>
      <c r="N315" s="6"/>
      <c r="O315" s="6"/>
      <c r="P315" s="6"/>
      <c r="Q315" s="6"/>
      <c r="R315" s="6"/>
      <c r="S315" s="6"/>
      <c r="T315" s="41">
        <f t="shared" si="54"/>
        <v>1101.7</v>
      </c>
      <c r="U315" s="82">
        <f t="shared" si="55"/>
        <v>936.4</v>
      </c>
      <c r="V315" s="76" t="s">
        <v>2053</v>
      </c>
      <c r="W315" s="120">
        <f t="shared" si="56"/>
        <v>1267</v>
      </c>
      <c r="X315" s="78">
        <v>43101</v>
      </c>
      <c r="Y315" s="78">
        <v>401768</v>
      </c>
      <c r="Z315" s="128"/>
      <c r="AC315" s="42">
        <v>316</v>
      </c>
      <c r="AE315" s="17"/>
    </row>
    <row r="316" spans="1:31" ht="25.5" hidden="1">
      <c r="A316" s="16" t="s">
        <v>1434</v>
      </c>
      <c r="B316" s="16" t="s">
        <v>1435</v>
      </c>
      <c r="C316" s="13" t="s">
        <v>359</v>
      </c>
      <c r="D316" s="7" t="s">
        <v>1072</v>
      </c>
      <c r="E316" s="17"/>
      <c r="F316" s="17"/>
      <c r="G316" s="1" t="s">
        <v>124</v>
      </c>
      <c r="H316" s="1" t="s">
        <v>1850</v>
      </c>
      <c r="I316" s="1"/>
      <c r="J316" s="1"/>
      <c r="K316" s="1" t="s">
        <v>2469</v>
      </c>
      <c r="L316" s="1" t="s">
        <v>2472</v>
      </c>
      <c r="M316" s="6" t="s">
        <v>2471</v>
      </c>
      <c r="N316" s="6"/>
      <c r="O316" s="6"/>
      <c r="P316" s="6"/>
      <c r="Q316" s="6"/>
      <c r="R316" s="6"/>
      <c r="S316" s="6"/>
      <c r="T316" s="41">
        <f t="shared" si="54"/>
        <v>693.8</v>
      </c>
      <c r="U316" s="82">
        <f t="shared" si="55"/>
        <v>589.70000000000005</v>
      </c>
      <c r="V316" s="76" t="s">
        <v>2053</v>
      </c>
      <c r="W316" s="120">
        <f t="shared" si="56"/>
        <v>797.9</v>
      </c>
      <c r="X316" s="78">
        <v>43101</v>
      </c>
      <c r="Y316" s="78">
        <v>401768</v>
      </c>
      <c r="Z316" s="128"/>
      <c r="AC316" s="42">
        <v>199</v>
      </c>
      <c r="AE316" s="17"/>
    </row>
    <row r="317" spans="1:31" ht="25.5" hidden="1">
      <c r="A317" s="16" t="s">
        <v>1434</v>
      </c>
      <c r="B317" s="16" t="s">
        <v>1435</v>
      </c>
      <c r="C317" s="13" t="s">
        <v>359</v>
      </c>
      <c r="D317" s="7" t="s">
        <v>1073</v>
      </c>
      <c r="E317" s="17"/>
      <c r="F317" s="17"/>
      <c r="G317" s="1" t="s">
        <v>513</v>
      </c>
      <c r="H317" s="1" t="s">
        <v>2234</v>
      </c>
      <c r="I317" s="25" t="s">
        <v>19</v>
      </c>
      <c r="J317" s="32" t="s">
        <v>1526</v>
      </c>
      <c r="K317" s="122" t="s">
        <v>2469</v>
      </c>
      <c r="L317" s="122" t="s">
        <v>2472</v>
      </c>
      <c r="M317" s="6" t="s">
        <v>2471</v>
      </c>
      <c r="N317" s="6">
        <v>1</v>
      </c>
      <c r="O317" s="6" t="s">
        <v>2439</v>
      </c>
      <c r="P317" s="5" t="s">
        <v>2478</v>
      </c>
      <c r="Q317" s="73" t="s">
        <v>2485</v>
      </c>
      <c r="R317" s="73"/>
      <c r="S317" s="73"/>
      <c r="T317" s="41">
        <f t="shared" si="54"/>
        <v>278.89999999999998</v>
      </c>
      <c r="U317" s="82">
        <f t="shared" si="55"/>
        <v>237.1</v>
      </c>
      <c r="V317" s="76" t="s">
        <v>2053</v>
      </c>
      <c r="W317" s="120">
        <f t="shared" si="56"/>
        <v>320.7</v>
      </c>
      <c r="X317" s="78">
        <v>43101</v>
      </c>
      <c r="Y317" s="78">
        <v>401768</v>
      </c>
      <c r="Z317" s="128"/>
      <c r="AC317" s="42">
        <v>80</v>
      </c>
      <c r="AE317" s="17"/>
    </row>
    <row r="318" spans="1:31" ht="89.25" hidden="1">
      <c r="A318" s="16" t="s">
        <v>1434</v>
      </c>
      <c r="B318" s="16" t="s">
        <v>1435</v>
      </c>
      <c r="C318" s="13" t="s">
        <v>359</v>
      </c>
      <c r="D318" s="7" t="s">
        <v>1074</v>
      </c>
      <c r="E318" s="17"/>
      <c r="F318" s="17"/>
      <c r="G318" s="1" t="s">
        <v>514</v>
      </c>
      <c r="H318" s="1" t="s">
        <v>1852</v>
      </c>
      <c r="I318" s="1" t="s">
        <v>680</v>
      </c>
      <c r="J318" s="1" t="s">
        <v>2235</v>
      </c>
      <c r="K318" s="122" t="s">
        <v>2469</v>
      </c>
      <c r="L318" s="122" t="s">
        <v>2472</v>
      </c>
      <c r="M318" s="6" t="s">
        <v>2471</v>
      </c>
      <c r="N318" s="6">
        <v>1</v>
      </c>
      <c r="O318" s="6" t="s">
        <v>2439</v>
      </c>
      <c r="P318" s="5" t="s">
        <v>2478</v>
      </c>
      <c r="Q318" s="73" t="s">
        <v>2485</v>
      </c>
      <c r="R318" s="73"/>
      <c r="S318" s="73"/>
      <c r="T318" s="41">
        <f t="shared" si="54"/>
        <v>435.8</v>
      </c>
      <c r="U318" s="82">
        <f t="shared" si="55"/>
        <v>370.4</v>
      </c>
      <c r="V318" s="76" t="s">
        <v>2053</v>
      </c>
      <c r="W318" s="120">
        <f t="shared" si="56"/>
        <v>501.2</v>
      </c>
      <c r="X318" s="78">
        <v>43101</v>
      </c>
      <c r="Y318" s="78">
        <v>401768</v>
      </c>
      <c r="Z318" s="128"/>
      <c r="AC318" s="42">
        <v>125</v>
      </c>
      <c r="AE318" s="17"/>
    </row>
    <row r="319" spans="1:31" ht="38.25" hidden="1">
      <c r="A319" s="16" t="s">
        <v>1434</v>
      </c>
      <c r="B319" s="16" t="s">
        <v>1435</v>
      </c>
      <c r="C319" s="13" t="s">
        <v>359</v>
      </c>
      <c r="D319" s="7" t="s">
        <v>1075</v>
      </c>
      <c r="E319" s="17"/>
      <c r="F319" s="17"/>
      <c r="G319" s="25" t="s">
        <v>125</v>
      </c>
      <c r="H319" s="32" t="s">
        <v>2428</v>
      </c>
      <c r="I319" s="25" t="s">
        <v>2534</v>
      </c>
      <c r="J319" s="117" t="s">
        <v>2625</v>
      </c>
      <c r="K319" s="122" t="s">
        <v>2469</v>
      </c>
      <c r="L319" s="122" t="s">
        <v>2472</v>
      </c>
      <c r="M319" s="6" t="s">
        <v>2471</v>
      </c>
      <c r="N319" s="6">
        <v>1</v>
      </c>
      <c r="O319" s="6" t="s">
        <v>2439</v>
      </c>
      <c r="P319" s="5" t="s">
        <v>2478</v>
      </c>
      <c r="Q319" s="73" t="s">
        <v>2485</v>
      </c>
      <c r="R319" s="73"/>
      <c r="S319" s="73"/>
      <c r="T319" s="41">
        <f t="shared" si="54"/>
        <v>240.6</v>
      </c>
      <c r="U319" s="82">
        <f t="shared" si="55"/>
        <v>204.5</v>
      </c>
      <c r="V319" s="76" t="s">
        <v>2053</v>
      </c>
      <c r="W319" s="120">
        <f t="shared" si="56"/>
        <v>276.7</v>
      </c>
      <c r="X319" s="78">
        <v>43101</v>
      </c>
      <c r="Y319" s="78">
        <v>401768</v>
      </c>
      <c r="Z319" s="128"/>
      <c r="AC319" s="42">
        <v>69</v>
      </c>
      <c r="AE319" s="17"/>
    </row>
    <row r="320" spans="1:31" ht="30" hidden="1">
      <c r="A320" s="16" t="s">
        <v>1431</v>
      </c>
      <c r="B320" s="16" t="s">
        <v>1433</v>
      </c>
      <c r="C320" s="15" t="s">
        <v>360</v>
      </c>
      <c r="D320" s="7"/>
      <c r="E320" s="17"/>
      <c r="F320" s="17"/>
      <c r="G320" s="28" t="s">
        <v>126</v>
      </c>
      <c r="H320" s="28" t="s">
        <v>1854</v>
      </c>
      <c r="I320" s="25"/>
      <c r="J320" s="32"/>
      <c r="K320" s="32"/>
      <c r="L320" s="32"/>
      <c r="M320" s="36"/>
      <c r="N320" s="36"/>
      <c r="O320" s="36"/>
      <c r="P320" s="36"/>
      <c r="Q320" s="36"/>
      <c r="R320" s="36"/>
      <c r="S320" s="36"/>
      <c r="T320" s="41"/>
      <c r="U320" s="82"/>
      <c r="V320" s="76"/>
      <c r="W320" s="120"/>
      <c r="X320" s="78">
        <v>43101</v>
      </c>
      <c r="Y320" s="78">
        <v>401768</v>
      </c>
      <c r="Z320" s="128"/>
      <c r="AC320" s="42"/>
      <c r="AE320" s="17"/>
    </row>
    <row r="321" spans="1:31" ht="30" hidden="1">
      <c r="A321" s="20" t="s">
        <v>1431</v>
      </c>
      <c r="B321" s="20" t="s">
        <v>1435</v>
      </c>
      <c r="C321" s="15" t="s">
        <v>361</v>
      </c>
      <c r="D321" s="7"/>
      <c r="E321" s="17"/>
      <c r="F321" s="17"/>
      <c r="G321" s="28" t="s">
        <v>127</v>
      </c>
      <c r="H321" s="28" t="s">
        <v>1855</v>
      </c>
      <c r="I321" s="1" t="s">
        <v>1995</v>
      </c>
      <c r="J321" s="1" t="s">
        <v>2236</v>
      </c>
      <c r="K321" s="1"/>
      <c r="L321" s="1"/>
      <c r="M321" s="6"/>
      <c r="N321" s="6"/>
      <c r="O321" s="6"/>
      <c r="P321" s="6"/>
      <c r="Q321" s="6"/>
      <c r="R321" s="6"/>
      <c r="S321" s="6"/>
      <c r="T321" s="41"/>
      <c r="U321" s="82"/>
      <c r="V321" s="76"/>
      <c r="W321" s="120"/>
      <c r="X321" s="78">
        <v>43101</v>
      </c>
      <c r="Y321" s="78">
        <v>401768</v>
      </c>
      <c r="Z321" s="128"/>
      <c r="AC321" s="42"/>
      <c r="AE321" s="17"/>
    </row>
    <row r="322" spans="1:31" ht="38.25" hidden="1">
      <c r="A322" s="20" t="s">
        <v>1431</v>
      </c>
      <c r="B322" s="20" t="s">
        <v>1636</v>
      </c>
      <c r="C322" s="15" t="s">
        <v>362</v>
      </c>
      <c r="D322" s="7"/>
      <c r="E322" s="17"/>
      <c r="F322" s="17"/>
      <c r="G322" s="28" t="s">
        <v>128</v>
      </c>
      <c r="H322" s="28" t="s">
        <v>2237</v>
      </c>
      <c r="I322" s="25"/>
      <c r="J322" s="32"/>
      <c r="K322" s="32"/>
      <c r="L322" s="32"/>
      <c r="M322" s="6"/>
      <c r="N322" s="6"/>
      <c r="O322" s="6"/>
      <c r="P322" s="6"/>
      <c r="Q322" s="6"/>
      <c r="R322" s="6"/>
      <c r="S322" s="6"/>
      <c r="T322" s="41"/>
      <c r="U322" s="82"/>
      <c r="V322" s="76"/>
      <c r="W322" s="120"/>
      <c r="X322" s="78">
        <v>43101</v>
      </c>
      <c r="Y322" s="78">
        <v>401768</v>
      </c>
      <c r="Z322" s="128"/>
      <c r="AC322" s="42"/>
      <c r="AE322" s="17"/>
    </row>
    <row r="323" spans="1:31" ht="51" hidden="1">
      <c r="A323" s="16" t="s">
        <v>1434</v>
      </c>
      <c r="B323" s="16" t="s">
        <v>1637</v>
      </c>
      <c r="C323" s="13" t="s">
        <v>360</v>
      </c>
      <c r="D323" s="7" t="s">
        <v>1076</v>
      </c>
      <c r="E323" s="17"/>
      <c r="F323" s="17"/>
      <c r="G323" s="25" t="s">
        <v>129</v>
      </c>
      <c r="H323" s="32" t="s">
        <v>2238</v>
      </c>
      <c r="I323" s="25"/>
      <c r="J323" s="32"/>
      <c r="K323" s="1" t="s">
        <v>2469</v>
      </c>
      <c r="L323" s="1" t="s">
        <v>2472</v>
      </c>
      <c r="M323" s="6" t="s">
        <v>2471</v>
      </c>
      <c r="N323" s="6"/>
      <c r="O323" s="6"/>
      <c r="P323" s="6"/>
      <c r="Q323" s="6"/>
      <c r="R323" s="6"/>
      <c r="S323" s="6"/>
      <c r="T323" s="41">
        <f>ROUND(AC323*$AB$3,1)</f>
        <v>289.39999999999998</v>
      </c>
      <c r="U323" s="82">
        <f>ROUND(T323*0.85,1)</f>
        <v>246</v>
      </c>
      <c r="V323" s="76" t="s">
        <v>2053</v>
      </c>
      <c r="W323" s="120">
        <f>ROUND(T323*1.15,1)</f>
        <v>332.8</v>
      </c>
      <c r="X323" s="78">
        <v>43101</v>
      </c>
      <c r="Y323" s="78">
        <v>401768</v>
      </c>
      <c r="Z323" s="128"/>
      <c r="AC323" s="42">
        <v>83</v>
      </c>
      <c r="AE323" s="17"/>
    </row>
    <row r="324" spans="1:31" ht="51" hidden="1">
      <c r="A324" s="20" t="s">
        <v>1431</v>
      </c>
      <c r="B324" s="20" t="s">
        <v>1636</v>
      </c>
      <c r="C324" s="15" t="s">
        <v>363</v>
      </c>
      <c r="D324" s="7"/>
      <c r="E324" s="17"/>
      <c r="F324" s="17"/>
      <c r="G324" s="28" t="s">
        <v>130</v>
      </c>
      <c r="H324" s="28" t="s">
        <v>2239</v>
      </c>
      <c r="I324" s="25"/>
      <c r="J324" s="32"/>
      <c r="K324" s="32"/>
      <c r="L324" s="32"/>
      <c r="M324" s="6"/>
      <c r="N324" s="6"/>
      <c r="O324" s="6"/>
      <c r="P324" s="6"/>
      <c r="Q324" s="6"/>
      <c r="R324" s="6"/>
      <c r="S324" s="6"/>
      <c r="T324" s="41"/>
      <c r="U324" s="82"/>
      <c r="V324" s="76"/>
      <c r="W324" s="120"/>
      <c r="X324" s="78">
        <v>43101</v>
      </c>
      <c r="Y324" s="78">
        <v>401768</v>
      </c>
      <c r="Z324" s="128"/>
      <c r="AC324" s="42"/>
      <c r="AE324" s="17"/>
    </row>
    <row r="325" spans="1:31" ht="25.5" hidden="1">
      <c r="A325" s="16" t="s">
        <v>1434</v>
      </c>
      <c r="B325" s="16" t="s">
        <v>1637</v>
      </c>
      <c r="C325" s="13" t="s">
        <v>360</v>
      </c>
      <c r="D325" s="7" t="s">
        <v>1077</v>
      </c>
      <c r="E325" s="17"/>
      <c r="F325" s="17"/>
      <c r="G325" s="25" t="s">
        <v>131</v>
      </c>
      <c r="H325" s="32" t="s">
        <v>2240</v>
      </c>
      <c r="I325" s="25"/>
      <c r="J325" s="32"/>
      <c r="K325" s="1" t="s">
        <v>2469</v>
      </c>
      <c r="L325" s="1" t="s">
        <v>2472</v>
      </c>
      <c r="M325" s="6" t="s">
        <v>2471</v>
      </c>
      <c r="N325" s="6"/>
      <c r="O325" s="6"/>
      <c r="P325" s="6"/>
      <c r="Q325" s="6"/>
      <c r="R325" s="6"/>
      <c r="S325" s="6"/>
      <c r="T325" s="41">
        <f>ROUND(AC325*$AB$3,1)</f>
        <v>578.79999999999995</v>
      </c>
      <c r="U325" s="82">
        <f>ROUND(T325*0.85,1)</f>
        <v>492</v>
      </c>
      <c r="V325" s="76" t="s">
        <v>2053</v>
      </c>
      <c r="W325" s="120">
        <f>ROUND(T325*1.15,1)</f>
        <v>665.6</v>
      </c>
      <c r="X325" s="78">
        <v>43101</v>
      </c>
      <c r="Y325" s="78">
        <v>401768</v>
      </c>
      <c r="Z325" s="128"/>
      <c r="AC325" s="42">
        <v>166</v>
      </c>
      <c r="AE325" s="17"/>
    </row>
    <row r="326" spans="1:31" ht="25.5" hidden="1">
      <c r="A326" s="16" t="s">
        <v>1434</v>
      </c>
      <c r="B326" s="16" t="s">
        <v>1637</v>
      </c>
      <c r="C326" s="13" t="s">
        <v>360</v>
      </c>
      <c r="D326" s="7" t="s">
        <v>1078</v>
      </c>
      <c r="E326" s="17"/>
      <c r="F326" s="17"/>
      <c r="G326" s="25" t="s">
        <v>132</v>
      </c>
      <c r="H326" s="32" t="s">
        <v>2241</v>
      </c>
      <c r="I326" s="25"/>
      <c r="J326" s="32"/>
      <c r="K326" s="1" t="s">
        <v>2469</v>
      </c>
      <c r="L326" s="1" t="s">
        <v>2472</v>
      </c>
      <c r="M326" s="6" t="s">
        <v>2471</v>
      </c>
      <c r="N326" s="6"/>
      <c r="O326" s="6"/>
      <c r="P326" s="6"/>
      <c r="Q326" s="6"/>
      <c r="R326" s="6"/>
      <c r="S326" s="6"/>
      <c r="T326" s="41">
        <f>ROUND(AC326*$AB$3,1)</f>
        <v>87.2</v>
      </c>
      <c r="U326" s="82">
        <f>ROUND(T326*0.85,1)</f>
        <v>74.099999999999994</v>
      </c>
      <c r="V326" s="76" t="s">
        <v>2053</v>
      </c>
      <c r="W326" s="120">
        <f>ROUND(T326*1.15,1)</f>
        <v>100.3</v>
      </c>
      <c r="X326" s="78">
        <v>43101</v>
      </c>
      <c r="Y326" s="78">
        <v>401768</v>
      </c>
      <c r="Z326" s="128"/>
      <c r="AC326" s="42">
        <v>25</v>
      </c>
      <c r="AE326" s="17"/>
    </row>
    <row r="327" spans="1:31" ht="38.25" hidden="1">
      <c r="A327" s="16" t="s">
        <v>1434</v>
      </c>
      <c r="B327" s="16" t="s">
        <v>1637</v>
      </c>
      <c r="C327" s="13" t="s">
        <v>360</v>
      </c>
      <c r="D327" s="7" t="s">
        <v>1079</v>
      </c>
      <c r="E327" s="17"/>
      <c r="F327" s="17"/>
      <c r="G327" s="25" t="s">
        <v>133</v>
      </c>
      <c r="H327" s="32" t="s">
        <v>2242</v>
      </c>
      <c r="I327" s="25"/>
      <c r="J327" s="32"/>
      <c r="K327" s="1" t="s">
        <v>2469</v>
      </c>
      <c r="L327" s="1" t="s">
        <v>2472</v>
      </c>
      <c r="M327" s="6" t="s">
        <v>2471</v>
      </c>
      <c r="N327" s="6"/>
      <c r="O327" s="6"/>
      <c r="P327" s="6"/>
      <c r="Q327" s="6"/>
      <c r="R327" s="6"/>
      <c r="S327" s="6"/>
      <c r="T327" s="41">
        <f>ROUND(AC327*$AB$3,1)</f>
        <v>174.3</v>
      </c>
      <c r="U327" s="82">
        <f>ROUND(T327*0.85,1)</f>
        <v>148.19999999999999</v>
      </c>
      <c r="V327" s="76" t="s">
        <v>2053</v>
      </c>
      <c r="W327" s="120">
        <f>ROUND(T327*1.15,1)</f>
        <v>200.4</v>
      </c>
      <c r="X327" s="78">
        <v>43101</v>
      </c>
      <c r="Y327" s="78">
        <v>401768</v>
      </c>
      <c r="Z327" s="128"/>
      <c r="AC327" s="42">
        <v>50</v>
      </c>
      <c r="AE327" s="17"/>
    </row>
    <row r="328" spans="1:31" ht="38.25" hidden="1">
      <c r="A328" s="16" t="s">
        <v>1434</v>
      </c>
      <c r="B328" s="16" t="s">
        <v>1637</v>
      </c>
      <c r="C328" s="13" t="s">
        <v>360</v>
      </c>
      <c r="D328" s="7" t="s">
        <v>1080</v>
      </c>
      <c r="E328" s="17"/>
      <c r="F328" s="17"/>
      <c r="G328" s="25" t="s">
        <v>134</v>
      </c>
      <c r="H328" s="32" t="s">
        <v>2243</v>
      </c>
      <c r="I328" s="25"/>
      <c r="J328" s="32"/>
      <c r="K328" s="1" t="s">
        <v>2469</v>
      </c>
      <c r="L328" s="1" t="s">
        <v>2472</v>
      </c>
      <c r="M328" s="6" t="s">
        <v>2471</v>
      </c>
      <c r="N328" s="6"/>
      <c r="O328" s="6"/>
      <c r="P328" s="6"/>
      <c r="Q328" s="6"/>
      <c r="R328" s="6"/>
      <c r="S328" s="6"/>
      <c r="T328" s="41">
        <f>ROUND(AC328*$AB$3,1)</f>
        <v>289.39999999999998</v>
      </c>
      <c r="U328" s="82">
        <f>ROUND(T328*0.85,1)</f>
        <v>246</v>
      </c>
      <c r="V328" s="76" t="s">
        <v>2053</v>
      </c>
      <c r="W328" s="120">
        <f>ROUND(T328*1.15,1)</f>
        <v>332.8</v>
      </c>
      <c r="X328" s="78">
        <v>43101</v>
      </c>
      <c r="Y328" s="78">
        <v>401768</v>
      </c>
      <c r="Z328" s="128"/>
      <c r="AC328" s="42">
        <v>83</v>
      </c>
      <c r="AE328" s="17"/>
    </row>
    <row r="329" spans="1:31" ht="30" hidden="1">
      <c r="A329" s="20" t="s">
        <v>1431</v>
      </c>
      <c r="B329" s="20" t="s">
        <v>1435</v>
      </c>
      <c r="C329" s="15" t="s">
        <v>364</v>
      </c>
      <c r="D329" s="7"/>
      <c r="E329" s="17"/>
      <c r="F329" s="17"/>
      <c r="G329" s="28" t="s">
        <v>135</v>
      </c>
      <c r="H329" s="28" t="s">
        <v>1856</v>
      </c>
      <c r="I329" s="25"/>
      <c r="J329" s="32"/>
      <c r="K329" s="32"/>
      <c r="L329" s="32"/>
      <c r="M329" s="6"/>
      <c r="N329" s="6"/>
      <c r="O329" s="6"/>
      <c r="P329" s="6"/>
      <c r="Q329" s="6"/>
      <c r="R329" s="6"/>
      <c r="S329" s="6"/>
      <c r="T329" s="41"/>
      <c r="U329" s="82"/>
      <c r="V329" s="76"/>
      <c r="W329" s="120"/>
      <c r="X329" s="78">
        <v>43101</v>
      </c>
      <c r="Y329" s="78">
        <v>401768</v>
      </c>
      <c r="Z329" s="128"/>
      <c r="AC329" s="42"/>
      <c r="AE329" s="17"/>
    </row>
    <row r="330" spans="1:31" ht="30" hidden="1">
      <c r="A330" s="20" t="s">
        <v>1431</v>
      </c>
      <c r="B330" s="20" t="s">
        <v>1636</v>
      </c>
      <c r="C330" s="15" t="s">
        <v>365</v>
      </c>
      <c r="D330" s="7"/>
      <c r="E330" s="17"/>
      <c r="F330" s="17"/>
      <c r="G330" s="28" t="s">
        <v>136</v>
      </c>
      <c r="H330" s="28" t="s">
        <v>1857</v>
      </c>
      <c r="I330" s="25"/>
      <c r="J330" s="32"/>
      <c r="K330" s="32"/>
      <c r="L330" s="32"/>
      <c r="M330" s="6"/>
      <c r="N330" s="6"/>
      <c r="O330" s="6"/>
      <c r="P330" s="6"/>
      <c r="Q330" s="6"/>
      <c r="R330" s="6"/>
      <c r="S330" s="6"/>
      <c r="T330" s="41"/>
      <c r="U330" s="82"/>
      <c r="V330" s="76"/>
      <c r="W330" s="120"/>
      <c r="X330" s="78">
        <v>43101</v>
      </c>
      <c r="Y330" s="78">
        <v>401768</v>
      </c>
      <c r="Z330" s="128"/>
      <c r="AC330" s="42"/>
      <c r="AE330" s="17"/>
    </row>
    <row r="331" spans="1:31" ht="38.25" hidden="1">
      <c r="A331" s="16" t="s">
        <v>1434</v>
      </c>
      <c r="B331" s="16" t="s">
        <v>1637</v>
      </c>
      <c r="C331" s="13" t="s">
        <v>360</v>
      </c>
      <c r="D331" s="7" t="s">
        <v>1081</v>
      </c>
      <c r="E331" s="17"/>
      <c r="F331" s="17"/>
      <c r="G331" s="1" t="s">
        <v>804</v>
      </c>
      <c r="H331" s="1" t="s">
        <v>1934</v>
      </c>
      <c r="I331" s="1" t="s">
        <v>2492</v>
      </c>
      <c r="J331" s="74" t="s">
        <v>2667</v>
      </c>
      <c r="K331" s="122" t="s">
        <v>2469</v>
      </c>
      <c r="L331" s="122" t="s">
        <v>2472</v>
      </c>
      <c r="M331" s="6" t="s">
        <v>2471</v>
      </c>
      <c r="N331" s="65">
        <v>4</v>
      </c>
      <c r="O331" s="5" t="s">
        <v>2441</v>
      </c>
      <c r="P331" s="5" t="s">
        <v>2482</v>
      </c>
      <c r="Q331" s="5" t="s">
        <v>2484</v>
      </c>
      <c r="R331" s="5"/>
      <c r="S331" s="5"/>
      <c r="T331" s="41">
        <f>ROUND(AC331*$AB$3,1)</f>
        <v>278.89999999999998</v>
      </c>
      <c r="U331" s="82">
        <f>ROUND(T331*0.85,1)</f>
        <v>237.1</v>
      </c>
      <c r="V331" s="76" t="s">
        <v>2053</v>
      </c>
      <c r="W331" s="120">
        <f>ROUND(T331*1.15,1)</f>
        <v>320.7</v>
      </c>
      <c r="X331" s="78">
        <v>43101</v>
      </c>
      <c r="Y331" s="78">
        <v>401768</v>
      </c>
      <c r="Z331" s="128"/>
      <c r="AC331" s="42">
        <v>80</v>
      </c>
      <c r="AE331" s="17"/>
    </row>
    <row r="332" spans="1:31" ht="60" hidden="1" customHeight="1">
      <c r="A332" s="16" t="s">
        <v>1434</v>
      </c>
      <c r="B332" s="16" t="s">
        <v>1637</v>
      </c>
      <c r="C332" s="13" t="s">
        <v>360</v>
      </c>
      <c r="D332" s="7" t="s">
        <v>1082</v>
      </c>
      <c r="E332" s="17"/>
      <c r="F332" s="17"/>
      <c r="G332" s="1" t="s">
        <v>137</v>
      </c>
      <c r="H332" s="1" t="s">
        <v>1642</v>
      </c>
      <c r="I332" s="25" t="s">
        <v>2493</v>
      </c>
      <c r="J332" s="74" t="s">
        <v>2668</v>
      </c>
      <c r="K332" s="122" t="s">
        <v>2469</v>
      </c>
      <c r="L332" s="122" t="s">
        <v>2472</v>
      </c>
      <c r="M332" s="6" t="s">
        <v>2471</v>
      </c>
      <c r="N332" s="65">
        <v>2</v>
      </c>
      <c r="O332" s="5" t="s">
        <v>2441</v>
      </c>
      <c r="P332" s="5" t="s">
        <v>2482</v>
      </c>
      <c r="Q332" s="5" t="s">
        <v>2484</v>
      </c>
      <c r="R332" s="5"/>
      <c r="S332" s="5"/>
      <c r="T332" s="41">
        <f>ROUND(AC332*$AB$3,1)</f>
        <v>41.8</v>
      </c>
      <c r="U332" s="82">
        <f>ROUND(T332*0.85,1)</f>
        <v>35.5</v>
      </c>
      <c r="V332" s="76" t="s">
        <v>2053</v>
      </c>
      <c r="W332" s="120">
        <f>ROUND(T332*1.15,1)</f>
        <v>48.1</v>
      </c>
      <c r="X332" s="78">
        <v>43101</v>
      </c>
      <c r="Y332" s="78">
        <v>401768</v>
      </c>
      <c r="Z332" s="128"/>
      <c r="AC332" s="42">
        <v>12</v>
      </c>
      <c r="AE332" s="17"/>
    </row>
    <row r="333" spans="1:31" ht="30" hidden="1">
      <c r="A333" s="20" t="s">
        <v>1431</v>
      </c>
      <c r="B333" s="20" t="s">
        <v>1636</v>
      </c>
      <c r="C333" s="15" t="s">
        <v>366</v>
      </c>
      <c r="D333" s="7"/>
      <c r="E333" s="17"/>
      <c r="F333" s="17"/>
      <c r="G333" s="28" t="s">
        <v>138</v>
      </c>
      <c r="H333" s="28" t="s">
        <v>1858</v>
      </c>
      <c r="I333" s="25"/>
      <c r="J333" s="2"/>
      <c r="K333" s="32"/>
      <c r="L333" s="32"/>
      <c r="M333" s="6"/>
      <c r="N333" s="6"/>
      <c r="O333" s="6"/>
      <c r="P333" s="6"/>
      <c r="Q333" s="6"/>
      <c r="R333" s="6"/>
      <c r="S333" s="6"/>
      <c r="T333" s="41"/>
      <c r="U333" s="82"/>
      <c r="V333" s="76"/>
      <c r="W333" s="120"/>
      <c r="X333" s="78">
        <v>43101</v>
      </c>
      <c r="Y333" s="78">
        <v>401768</v>
      </c>
      <c r="Z333" s="128"/>
      <c r="AC333" s="42"/>
      <c r="AE333" s="17"/>
    </row>
    <row r="334" spans="1:31" ht="60" hidden="1" customHeight="1">
      <c r="A334" s="16" t="s">
        <v>1434</v>
      </c>
      <c r="B334" s="16" t="s">
        <v>1637</v>
      </c>
      <c r="C334" s="13" t="s">
        <v>360</v>
      </c>
      <c r="D334" s="7" t="s">
        <v>1083</v>
      </c>
      <c r="E334" s="17"/>
      <c r="F334" s="17"/>
      <c r="G334" s="1" t="s">
        <v>139</v>
      </c>
      <c r="H334" s="1" t="s">
        <v>1641</v>
      </c>
      <c r="I334" s="25" t="s">
        <v>2493</v>
      </c>
      <c r="J334" s="74" t="s">
        <v>2668</v>
      </c>
      <c r="K334" s="122" t="s">
        <v>2469</v>
      </c>
      <c r="L334" s="122" t="s">
        <v>2472</v>
      </c>
      <c r="M334" s="6" t="s">
        <v>2471</v>
      </c>
      <c r="N334" s="65">
        <v>2</v>
      </c>
      <c r="O334" s="5" t="s">
        <v>2441</v>
      </c>
      <c r="P334" s="5" t="s">
        <v>2482</v>
      </c>
      <c r="Q334" s="5" t="s">
        <v>2484</v>
      </c>
      <c r="R334" s="5"/>
      <c r="S334" s="5"/>
      <c r="T334" s="41">
        <f>ROUND(AC334*$AB$3,1)</f>
        <v>669.4</v>
      </c>
      <c r="U334" s="82">
        <f>ROUND(T334*0.85,1)</f>
        <v>569</v>
      </c>
      <c r="V334" s="76" t="s">
        <v>2053</v>
      </c>
      <c r="W334" s="120">
        <f>ROUND(T334*1.15,1)</f>
        <v>769.8</v>
      </c>
      <c r="X334" s="78">
        <v>43101</v>
      </c>
      <c r="Y334" s="78">
        <v>401768</v>
      </c>
      <c r="Z334" s="128"/>
      <c r="AC334" s="42">
        <v>192</v>
      </c>
      <c r="AE334" s="17"/>
    </row>
    <row r="335" spans="1:31" ht="30" hidden="1">
      <c r="A335" s="20" t="s">
        <v>1431</v>
      </c>
      <c r="B335" s="20" t="s">
        <v>1433</v>
      </c>
      <c r="C335" s="15" t="s">
        <v>367</v>
      </c>
      <c r="D335" s="7"/>
      <c r="E335" s="17"/>
      <c r="F335" s="17"/>
      <c r="G335" s="28" t="s">
        <v>140</v>
      </c>
      <c r="H335" s="28" t="s">
        <v>1859</v>
      </c>
      <c r="I335" s="25"/>
      <c r="J335" s="32"/>
      <c r="K335" s="32"/>
      <c r="L335" s="32"/>
      <c r="M335" s="6"/>
      <c r="N335" s="6"/>
      <c r="O335" s="6"/>
      <c r="P335" s="6"/>
      <c r="Q335" s="6"/>
      <c r="R335" s="6"/>
      <c r="S335" s="6"/>
      <c r="T335" s="41"/>
      <c r="U335" s="82"/>
      <c r="V335" s="76"/>
      <c r="W335" s="120"/>
      <c r="X335" s="78">
        <v>43101</v>
      </c>
      <c r="Y335" s="78">
        <v>401768</v>
      </c>
      <c r="Z335" s="128"/>
      <c r="AC335" s="42"/>
      <c r="AE335" s="17"/>
    </row>
    <row r="336" spans="1:31" hidden="1">
      <c r="A336" s="16" t="s">
        <v>1434</v>
      </c>
      <c r="B336" s="16" t="s">
        <v>1435</v>
      </c>
      <c r="C336" s="13" t="s">
        <v>367</v>
      </c>
      <c r="D336" s="7" t="s">
        <v>1084</v>
      </c>
      <c r="E336" s="17"/>
      <c r="F336" s="17"/>
      <c r="G336" s="25" t="s">
        <v>141</v>
      </c>
      <c r="H336" s="32" t="s">
        <v>2244</v>
      </c>
      <c r="I336" s="25"/>
      <c r="J336" s="32"/>
      <c r="K336" s="1" t="s">
        <v>2469</v>
      </c>
      <c r="L336" s="1" t="s">
        <v>2472</v>
      </c>
      <c r="M336" s="6" t="s">
        <v>2471</v>
      </c>
      <c r="N336" s="6"/>
      <c r="O336" s="6"/>
      <c r="P336" s="6"/>
      <c r="Q336" s="6"/>
      <c r="R336" s="6"/>
      <c r="S336" s="6"/>
      <c r="T336" s="41">
        <f t="shared" ref="T336:T341" si="57">ROUND(AC336*$AB$3,1)</f>
        <v>669.4</v>
      </c>
      <c r="U336" s="82">
        <f t="shared" ref="U336:U341" si="58">ROUND(T336*0.85,1)</f>
        <v>569</v>
      </c>
      <c r="V336" s="76" t="s">
        <v>2053</v>
      </c>
      <c r="W336" s="120">
        <f t="shared" ref="W336:W341" si="59">ROUND(T336*1.15,1)</f>
        <v>769.8</v>
      </c>
      <c r="X336" s="78">
        <v>43101</v>
      </c>
      <c r="Y336" s="78">
        <v>401768</v>
      </c>
      <c r="Z336" s="128"/>
      <c r="AC336" s="42">
        <v>192</v>
      </c>
      <c r="AE336" s="17"/>
    </row>
    <row r="337" spans="1:31" ht="25.5" hidden="1">
      <c r="A337" s="16" t="s">
        <v>1434</v>
      </c>
      <c r="B337" s="16" t="s">
        <v>1435</v>
      </c>
      <c r="C337" s="13" t="s">
        <v>367</v>
      </c>
      <c r="D337" s="7" t="s">
        <v>1085</v>
      </c>
      <c r="E337" s="17"/>
      <c r="F337" s="17"/>
      <c r="G337" s="25" t="s">
        <v>142</v>
      </c>
      <c r="H337" s="32" t="s">
        <v>1862</v>
      </c>
      <c r="I337" s="25"/>
      <c r="J337" s="32"/>
      <c r="K337" s="1" t="s">
        <v>2469</v>
      </c>
      <c r="L337" s="1" t="s">
        <v>2472</v>
      </c>
      <c r="M337" s="6" t="s">
        <v>2471</v>
      </c>
      <c r="N337" s="6"/>
      <c r="O337" s="6"/>
      <c r="P337" s="6"/>
      <c r="Q337" s="6"/>
      <c r="R337" s="6"/>
      <c r="S337" s="6"/>
      <c r="T337" s="41">
        <f t="shared" si="57"/>
        <v>1670.1</v>
      </c>
      <c r="U337" s="82">
        <f t="shared" si="58"/>
        <v>1419.6</v>
      </c>
      <c r="V337" s="76" t="s">
        <v>2053</v>
      </c>
      <c r="W337" s="120">
        <f t="shared" si="59"/>
        <v>1920.6</v>
      </c>
      <c r="X337" s="78">
        <v>43101</v>
      </c>
      <c r="Y337" s="78">
        <v>401768</v>
      </c>
      <c r="Z337" s="128"/>
      <c r="AC337" s="42">
        <v>479</v>
      </c>
      <c r="AE337" s="17"/>
    </row>
    <row r="338" spans="1:31" ht="25.5" hidden="1">
      <c r="A338" s="16" t="s">
        <v>1434</v>
      </c>
      <c r="B338" s="16" t="s">
        <v>1435</v>
      </c>
      <c r="C338" s="13" t="s">
        <v>367</v>
      </c>
      <c r="D338" s="7" t="s">
        <v>1086</v>
      </c>
      <c r="E338" s="17"/>
      <c r="F338" s="17"/>
      <c r="G338" s="25" t="s">
        <v>143</v>
      </c>
      <c r="H338" s="32" t="s">
        <v>1863</v>
      </c>
      <c r="I338" s="25"/>
      <c r="J338" s="32"/>
      <c r="K338" s="1" t="s">
        <v>2469</v>
      </c>
      <c r="L338" s="1" t="s">
        <v>2472</v>
      </c>
      <c r="M338" s="6" t="s">
        <v>2471</v>
      </c>
      <c r="N338" s="6"/>
      <c r="O338" s="6"/>
      <c r="P338" s="6"/>
      <c r="Q338" s="6"/>
      <c r="R338" s="6"/>
      <c r="S338" s="6"/>
      <c r="T338" s="41">
        <f t="shared" si="57"/>
        <v>753.1</v>
      </c>
      <c r="U338" s="82">
        <f t="shared" si="58"/>
        <v>640.1</v>
      </c>
      <c r="V338" s="76" t="s">
        <v>2053</v>
      </c>
      <c r="W338" s="120">
        <f t="shared" si="59"/>
        <v>866.1</v>
      </c>
      <c r="X338" s="78">
        <v>43101</v>
      </c>
      <c r="Y338" s="78">
        <v>401768</v>
      </c>
      <c r="Z338" s="128"/>
      <c r="AC338" s="42">
        <v>216</v>
      </c>
      <c r="AE338" s="17"/>
    </row>
    <row r="339" spans="1:31" ht="25.5" hidden="1">
      <c r="A339" s="16" t="s">
        <v>1434</v>
      </c>
      <c r="B339" s="16" t="s">
        <v>1435</v>
      </c>
      <c r="C339" s="13" t="s">
        <v>367</v>
      </c>
      <c r="D339" s="7" t="s">
        <v>1087</v>
      </c>
      <c r="E339" s="17"/>
      <c r="F339" s="17"/>
      <c r="G339" s="25" t="s">
        <v>144</v>
      </c>
      <c r="H339" s="32" t="s">
        <v>1931</v>
      </c>
      <c r="I339" s="25"/>
      <c r="J339" s="32"/>
      <c r="K339" s="1" t="s">
        <v>2469</v>
      </c>
      <c r="L339" s="1" t="s">
        <v>2472</v>
      </c>
      <c r="M339" s="6" t="s">
        <v>2471</v>
      </c>
      <c r="N339" s="6"/>
      <c r="O339" s="6"/>
      <c r="P339" s="6"/>
      <c r="Q339" s="6"/>
      <c r="R339" s="6"/>
      <c r="S339" s="6"/>
      <c r="T339" s="41">
        <f t="shared" si="57"/>
        <v>390.5</v>
      </c>
      <c r="U339" s="82">
        <f t="shared" si="58"/>
        <v>331.9</v>
      </c>
      <c r="V339" s="76" t="s">
        <v>2053</v>
      </c>
      <c r="W339" s="120">
        <f t="shared" si="59"/>
        <v>449.1</v>
      </c>
      <c r="X339" s="78">
        <v>43101</v>
      </c>
      <c r="Y339" s="78">
        <v>401768</v>
      </c>
      <c r="Z339" s="128"/>
      <c r="AC339" s="42">
        <v>112</v>
      </c>
      <c r="AE339" s="17"/>
    </row>
    <row r="340" spans="1:31" ht="51" hidden="1">
      <c r="A340" s="16" t="s">
        <v>1434</v>
      </c>
      <c r="B340" s="16" t="s">
        <v>1435</v>
      </c>
      <c r="C340" s="13" t="s">
        <v>367</v>
      </c>
      <c r="D340" s="7" t="s">
        <v>1088</v>
      </c>
      <c r="E340" s="17"/>
      <c r="F340" s="17"/>
      <c r="G340" s="25" t="s">
        <v>145</v>
      </c>
      <c r="H340" s="32" t="s">
        <v>2245</v>
      </c>
      <c r="I340" s="25"/>
      <c r="J340" s="32"/>
      <c r="K340" s="1" t="s">
        <v>2469</v>
      </c>
      <c r="L340" s="1" t="s">
        <v>2472</v>
      </c>
      <c r="M340" s="6" t="s">
        <v>2471</v>
      </c>
      <c r="N340" s="6"/>
      <c r="O340" s="6"/>
      <c r="P340" s="6"/>
      <c r="Q340" s="6"/>
      <c r="R340" s="6"/>
      <c r="S340" s="6"/>
      <c r="T340" s="41">
        <f t="shared" si="57"/>
        <v>669.4</v>
      </c>
      <c r="U340" s="82">
        <f t="shared" si="58"/>
        <v>569</v>
      </c>
      <c r="V340" s="76" t="s">
        <v>2053</v>
      </c>
      <c r="W340" s="120">
        <f t="shared" si="59"/>
        <v>769.8</v>
      </c>
      <c r="X340" s="78">
        <v>43101</v>
      </c>
      <c r="Y340" s="78">
        <v>401768</v>
      </c>
      <c r="Z340" s="128"/>
      <c r="AC340" s="42">
        <v>192</v>
      </c>
      <c r="AE340" s="17"/>
    </row>
    <row r="341" spans="1:31" ht="38.25" hidden="1">
      <c r="A341" s="16" t="s">
        <v>1434</v>
      </c>
      <c r="B341" s="16" t="s">
        <v>1435</v>
      </c>
      <c r="C341" s="13" t="s">
        <v>367</v>
      </c>
      <c r="D341" s="7" t="s">
        <v>1089</v>
      </c>
      <c r="E341" s="17"/>
      <c r="F341" s="17"/>
      <c r="G341" s="25" t="s">
        <v>146</v>
      </c>
      <c r="H341" s="32" t="s">
        <v>1864</v>
      </c>
      <c r="I341" s="25"/>
      <c r="J341" s="32"/>
      <c r="K341" s="1" t="s">
        <v>2469</v>
      </c>
      <c r="L341" s="1" t="s">
        <v>2472</v>
      </c>
      <c r="M341" s="6" t="s">
        <v>2471</v>
      </c>
      <c r="N341" s="6"/>
      <c r="O341" s="6"/>
      <c r="P341" s="6"/>
      <c r="Q341" s="6"/>
      <c r="R341" s="6"/>
      <c r="S341" s="6"/>
      <c r="T341" s="41">
        <f t="shared" si="57"/>
        <v>557.79999999999995</v>
      </c>
      <c r="U341" s="82">
        <f t="shared" si="58"/>
        <v>474.1</v>
      </c>
      <c r="V341" s="76" t="s">
        <v>2053</v>
      </c>
      <c r="W341" s="120">
        <f t="shared" si="59"/>
        <v>641.5</v>
      </c>
      <c r="X341" s="78">
        <v>43101</v>
      </c>
      <c r="Y341" s="78">
        <v>401768</v>
      </c>
      <c r="Z341" s="128"/>
      <c r="AC341" s="42">
        <v>160</v>
      </c>
      <c r="AE341" s="17"/>
    </row>
    <row r="342" spans="1:31" ht="127.5" hidden="1">
      <c r="A342" s="20" t="s">
        <v>1431</v>
      </c>
      <c r="B342" s="20" t="s">
        <v>1433</v>
      </c>
      <c r="C342" s="15" t="s">
        <v>368</v>
      </c>
      <c r="D342" s="7"/>
      <c r="E342" s="17"/>
      <c r="F342" s="17"/>
      <c r="G342" s="28" t="s">
        <v>147</v>
      </c>
      <c r="H342" s="28" t="s">
        <v>1865</v>
      </c>
      <c r="I342" s="1" t="s">
        <v>2021</v>
      </c>
      <c r="J342" s="1" t="s">
        <v>2246</v>
      </c>
      <c r="K342" s="1"/>
      <c r="L342" s="1"/>
      <c r="M342" s="36"/>
      <c r="N342" s="36"/>
      <c r="O342" s="36"/>
      <c r="P342" s="36"/>
      <c r="Q342" s="36"/>
      <c r="R342" s="36"/>
      <c r="S342" s="36"/>
      <c r="T342" s="41"/>
      <c r="U342" s="82"/>
      <c r="V342" s="76"/>
      <c r="W342" s="120"/>
      <c r="X342" s="78">
        <v>43101</v>
      </c>
      <c r="Y342" s="78">
        <v>401768</v>
      </c>
      <c r="Z342" s="128"/>
      <c r="AC342" s="42"/>
      <c r="AE342" s="17"/>
    </row>
    <row r="343" spans="1:31" ht="38.25" hidden="1">
      <c r="A343" s="16" t="s">
        <v>1434</v>
      </c>
      <c r="B343" s="16" t="s">
        <v>1435</v>
      </c>
      <c r="C343" s="13" t="s">
        <v>368</v>
      </c>
      <c r="D343" s="7" t="s">
        <v>1090</v>
      </c>
      <c r="E343" s="17"/>
      <c r="F343" s="17"/>
      <c r="G343" s="1" t="s">
        <v>148</v>
      </c>
      <c r="H343" s="1" t="s">
        <v>1869</v>
      </c>
      <c r="I343" s="25"/>
      <c r="J343" s="32"/>
      <c r="K343" s="1" t="s">
        <v>2469</v>
      </c>
      <c r="L343" s="1" t="s">
        <v>2472</v>
      </c>
      <c r="M343" s="6" t="s">
        <v>2471</v>
      </c>
      <c r="N343" s="65"/>
      <c r="O343" s="65"/>
      <c r="P343" s="65"/>
      <c r="Q343" s="65"/>
      <c r="R343" s="65"/>
      <c r="S343" s="65"/>
      <c r="T343" s="41">
        <f t="shared" ref="T343:T351" si="60">ROUND(AC343*$AB$3,1)</f>
        <v>115.1</v>
      </c>
      <c r="U343" s="82">
        <f t="shared" ref="U343:U351" si="61">ROUND(T343*0.85,1)</f>
        <v>97.8</v>
      </c>
      <c r="V343" s="76" t="s">
        <v>2053</v>
      </c>
      <c r="W343" s="120">
        <f t="shared" ref="W343:W351" si="62">ROUND(T343*1.15,1)</f>
        <v>132.4</v>
      </c>
      <c r="X343" s="78">
        <v>43101</v>
      </c>
      <c r="Y343" s="78">
        <v>401768</v>
      </c>
      <c r="Z343" s="128"/>
      <c r="AC343" s="42">
        <v>33</v>
      </c>
      <c r="AE343" s="17"/>
    </row>
    <row r="344" spans="1:31" ht="25.5" hidden="1">
      <c r="A344" s="16" t="s">
        <v>1434</v>
      </c>
      <c r="B344" s="16" t="s">
        <v>1435</v>
      </c>
      <c r="C344" s="13" t="s">
        <v>368</v>
      </c>
      <c r="D344" s="7" t="s">
        <v>1091</v>
      </c>
      <c r="E344" s="17"/>
      <c r="F344" s="17"/>
      <c r="G344" s="1" t="s">
        <v>149</v>
      </c>
      <c r="H344" s="1" t="s">
        <v>2247</v>
      </c>
      <c r="I344" s="25"/>
      <c r="J344" s="32"/>
      <c r="K344" s="1" t="s">
        <v>2469</v>
      </c>
      <c r="L344" s="1" t="s">
        <v>2472</v>
      </c>
      <c r="M344" s="6" t="s">
        <v>2471</v>
      </c>
      <c r="N344" s="6"/>
      <c r="O344" s="6"/>
      <c r="P344" s="6"/>
      <c r="Q344" s="6"/>
      <c r="R344" s="6"/>
      <c r="S344" s="6"/>
      <c r="T344" s="41">
        <f t="shared" si="60"/>
        <v>812.4</v>
      </c>
      <c r="U344" s="82">
        <f t="shared" si="61"/>
        <v>690.5</v>
      </c>
      <c r="V344" s="76" t="s">
        <v>2053</v>
      </c>
      <c r="W344" s="120">
        <f t="shared" si="62"/>
        <v>934.3</v>
      </c>
      <c r="X344" s="78">
        <v>43101</v>
      </c>
      <c r="Y344" s="78">
        <v>401768</v>
      </c>
      <c r="Z344" s="128"/>
      <c r="AC344" s="42">
        <v>233</v>
      </c>
      <c r="AE344" s="17"/>
    </row>
    <row r="345" spans="1:31" hidden="1">
      <c r="A345" s="16" t="s">
        <v>1434</v>
      </c>
      <c r="B345" s="16" t="s">
        <v>1435</v>
      </c>
      <c r="C345" s="13" t="s">
        <v>368</v>
      </c>
      <c r="D345" s="7" t="s">
        <v>1092</v>
      </c>
      <c r="E345" s="17"/>
      <c r="F345" s="17"/>
      <c r="G345" s="1" t="s">
        <v>150</v>
      </c>
      <c r="H345" s="1" t="s">
        <v>2248</v>
      </c>
      <c r="I345" s="25"/>
      <c r="J345" s="32"/>
      <c r="K345" s="1" t="s">
        <v>2469</v>
      </c>
      <c r="L345" s="1" t="s">
        <v>2472</v>
      </c>
      <c r="M345" s="6" t="s">
        <v>2471</v>
      </c>
      <c r="N345" s="6"/>
      <c r="O345" s="6"/>
      <c r="P345" s="6"/>
      <c r="Q345" s="6"/>
      <c r="R345" s="6"/>
      <c r="S345" s="6"/>
      <c r="T345" s="41">
        <f t="shared" si="60"/>
        <v>927.4</v>
      </c>
      <c r="U345" s="82">
        <f t="shared" si="61"/>
        <v>788.3</v>
      </c>
      <c r="V345" s="76" t="s">
        <v>2053</v>
      </c>
      <c r="W345" s="120">
        <f t="shared" si="62"/>
        <v>1066.5</v>
      </c>
      <c r="X345" s="78">
        <v>43101</v>
      </c>
      <c r="Y345" s="78">
        <v>401768</v>
      </c>
      <c r="Z345" s="128"/>
      <c r="AC345" s="42">
        <v>266</v>
      </c>
      <c r="AE345" s="17"/>
    </row>
    <row r="346" spans="1:31" hidden="1">
      <c r="A346" s="16" t="s">
        <v>1434</v>
      </c>
      <c r="B346" s="16" t="s">
        <v>1435</v>
      </c>
      <c r="C346" s="13" t="s">
        <v>368</v>
      </c>
      <c r="D346" s="7" t="s">
        <v>1093</v>
      </c>
      <c r="E346" s="17"/>
      <c r="F346" s="17"/>
      <c r="G346" s="1" t="s">
        <v>151</v>
      </c>
      <c r="H346" s="1" t="s">
        <v>1866</v>
      </c>
      <c r="I346" s="25"/>
      <c r="J346" s="32"/>
      <c r="K346" s="1" t="s">
        <v>2469</v>
      </c>
      <c r="L346" s="1" t="s">
        <v>2472</v>
      </c>
      <c r="M346" s="6" t="s">
        <v>2471</v>
      </c>
      <c r="N346" s="6"/>
      <c r="O346" s="6"/>
      <c r="P346" s="6"/>
      <c r="Q346" s="6"/>
      <c r="R346" s="6"/>
      <c r="S346" s="6"/>
      <c r="T346" s="41">
        <f t="shared" si="60"/>
        <v>1157.5</v>
      </c>
      <c r="U346" s="82">
        <f t="shared" si="61"/>
        <v>983.9</v>
      </c>
      <c r="V346" s="76" t="s">
        <v>2053</v>
      </c>
      <c r="W346" s="120">
        <f t="shared" si="62"/>
        <v>1331.1</v>
      </c>
      <c r="X346" s="78">
        <v>43101</v>
      </c>
      <c r="Y346" s="78">
        <v>401768</v>
      </c>
      <c r="Z346" s="128"/>
      <c r="AC346" s="42">
        <v>332</v>
      </c>
      <c r="AE346" s="17"/>
    </row>
    <row r="347" spans="1:31" ht="25.5" hidden="1">
      <c r="A347" s="16" t="s">
        <v>1434</v>
      </c>
      <c r="B347" s="16" t="s">
        <v>1435</v>
      </c>
      <c r="C347" s="13" t="s">
        <v>368</v>
      </c>
      <c r="D347" s="7" t="s">
        <v>1094</v>
      </c>
      <c r="E347" s="17"/>
      <c r="F347" s="17"/>
      <c r="G347" s="1" t="s">
        <v>152</v>
      </c>
      <c r="H347" s="1" t="s">
        <v>1868</v>
      </c>
      <c r="I347" s="25"/>
      <c r="J347" s="32"/>
      <c r="K347" s="1" t="s">
        <v>2469</v>
      </c>
      <c r="L347" s="1" t="s">
        <v>2472</v>
      </c>
      <c r="M347" s="6" t="s">
        <v>2471</v>
      </c>
      <c r="N347" s="6"/>
      <c r="O347" s="6"/>
      <c r="P347" s="6"/>
      <c r="Q347" s="6"/>
      <c r="R347" s="6"/>
      <c r="S347" s="6"/>
      <c r="T347" s="41">
        <f t="shared" si="60"/>
        <v>418.4</v>
      </c>
      <c r="U347" s="82">
        <f t="shared" si="61"/>
        <v>355.6</v>
      </c>
      <c r="V347" s="76" t="s">
        <v>2053</v>
      </c>
      <c r="W347" s="120">
        <f t="shared" si="62"/>
        <v>481.2</v>
      </c>
      <c r="X347" s="78">
        <v>43101</v>
      </c>
      <c r="Y347" s="78">
        <v>401768</v>
      </c>
      <c r="Z347" s="128"/>
      <c r="AC347" s="42">
        <v>120</v>
      </c>
      <c r="AE347" s="17"/>
    </row>
    <row r="348" spans="1:31" ht="38.25" hidden="1">
      <c r="A348" s="16" t="s">
        <v>1434</v>
      </c>
      <c r="B348" s="16" t="s">
        <v>1435</v>
      </c>
      <c r="C348" s="13" t="s">
        <v>368</v>
      </c>
      <c r="D348" s="7" t="s">
        <v>1095</v>
      </c>
      <c r="E348" s="17"/>
      <c r="F348" s="17"/>
      <c r="G348" s="1" t="s">
        <v>153</v>
      </c>
      <c r="H348" s="1" t="s">
        <v>2249</v>
      </c>
      <c r="I348" s="25"/>
      <c r="J348" s="32"/>
      <c r="K348" s="1" t="s">
        <v>2469</v>
      </c>
      <c r="L348" s="1" t="s">
        <v>2472</v>
      </c>
      <c r="M348" s="6" t="s">
        <v>2471</v>
      </c>
      <c r="N348" s="6"/>
      <c r="O348" s="6"/>
      <c r="P348" s="6"/>
      <c r="Q348" s="6"/>
      <c r="R348" s="6"/>
      <c r="S348" s="6"/>
      <c r="T348" s="41">
        <f t="shared" si="60"/>
        <v>1272.5999999999999</v>
      </c>
      <c r="U348" s="82">
        <f t="shared" si="61"/>
        <v>1081.7</v>
      </c>
      <c r="V348" s="76" t="s">
        <v>2053</v>
      </c>
      <c r="W348" s="120">
        <f t="shared" si="62"/>
        <v>1463.5</v>
      </c>
      <c r="X348" s="78">
        <v>43101</v>
      </c>
      <c r="Y348" s="78">
        <v>401768</v>
      </c>
      <c r="Z348" s="128"/>
      <c r="AC348" s="42">
        <v>365</v>
      </c>
      <c r="AE348" s="17"/>
    </row>
    <row r="349" spans="1:31" ht="51" hidden="1">
      <c r="A349" s="16" t="s">
        <v>1434</v>
      </c>
      <c r="B349" s="16" t="s">
        <v>1435</v>
      </c>
      <c r="C349" s="13" t="s">
        <v>368</v>
      </c>
      <c r="D349" s="7" t="s">
        <v>1096</v>
      </c>
      <c r="E349" s="17"/>
      <c r="F349" s="17"/>
      <c r="G349" s="1" t="s">
        <v>154</v>
      </c>
      <c r="H349" s="1" t="s">
        <v>2250</v>
      </c>
      <c r="I349" s="2" t="s">
        <v>2494</v>
      </c>
      <c r="J349" s="117" t="s">
        <v>2626</v>
      </c>
      <c r="K349" s="125" t="s">
        <v>2469</v>
      </c>
      <c r="L349" s="122" t="s">
        <v>2472</v>
      </c>
      <c r="M349" s="6" t="s">
        <v>2471</v>
      </c>
      <c r="N349" s="65">
        <v>1</v>
      </c>
      <c r="O349" s="5" t="s">
        <v>2441</v>
      </c>
      <c r="P349" s="5" t="s">
        <v>2482</v>
      </c>
      <c r="Q349" s="5" t="s">
        <v>2484</v>
      </c>
      <c r="R349" s="5"/>
      <c r="S349" s="5"/>
      <c r="T349" s="41">
        <f t="shared" si="60"/>
        <v>278.89999999999998</v>
      </c>
      <c r="U349" s="82">
        <f t="shared" si="61"/>
        <v>237.1</v>
      </c>
      <c r="V349" s="76" t="s">
        <v>2053</v>
      </c>
      <c r="W349" s="120">
        <f t="shared" si="62"/>
        <v>320.7</v>
      </c>
      <c r="X349" s="78">
        <v>43101</v>
      </c>
      <c r="Y349" s="78">
        <v>401768</v>
      </c>
      <c r="Z349" s="128"/>
      <c r="AC349" s="42">
        <v>80</v>
      </c>
      <c r="AE349" s="17"/>
    </row>
    <row r="350" spans="1:31" ht="38.25" hidden="1">
      <c r="A350" s="100" t="s">
        <v>1434</v>
      </c>
      <c r="B350" s="100" t="s">
        <v>1435</v>
      </c>
      <c r="C350" s="105" t="s">
        <v>368</v>
      </c>
      <c r="D350" s="101" t="s">
        <v>1097</v>
      </c>
      <c r="E350" s="17"/>
      <c r="F350" s="17"/>
      <c r="G350" s="102" t="s">
        <v>155</v>
      </c>
      <c r="H350" s="102" t="s">
        <v>1643</v>
      </c>
      <c r="I350" s="98"/>
      <c r="J350" s="99"/>
      <c r="K350" s="1" t="s">
        <v>2469</v>
      </c>
      <c r="L350" s="1" t="s">
        <v>2472</v>
      </c>
      <c r="M350" s="6" t="s">
        <v>2471</v>
      </c>
      <c r="N350" s="6"/>
      <c r="O350" s="6"/>
      <c r="P350" s="6"/>
      <c r="Q350" s="6"/>
      <c r="R350" s="6"/>
      <c r="S350" s="6"/>
      <c r="T350" s="41">
        <f t="shared" si="60"/>
        <v>2318.5</v>
      </c>
      <c r="U350" s="82">
        <f t="shared" si="61"/>
        <v>1970.7</v>
      </c>
      <c r="V350" s="76" t="s">
        <v>2053</v>
      </c>
      <c r="W350" s="120">
        <f t="shared" si="62"/>
        <v>2666.3</v>
      </c>
      <c r="X350" s="78">
        <v>43101</v>
      </c>
      <c r="Y350" s="78">
        <v>401768</v>
      </c>
      <c r="Z350" s="128"/>
      <c r="AC350" s="42">
        <v>665</v>
      </c>
      <c r="AE350" s="17"/>
    </row>
    <row r="351" spans="1:31" ht="38.25" hidden="1">
      <c r="A351" s="16" t="s">
        <v>1434</v>
      </c>
      <c r="B351" s="16" t="s">
        <v>1435</v>
      </c>
      <c r="C351" s="13" t="s">
        <v>368</v>
      </c>
      <c r="D351" s="7" t="s">
        <v>1098</v>
      </c>
      <c r="E351" s="17"/>
      <c r="F351" s="17"/>
      <c r="G351" s="1" t="s">
        <v>156</v>
      </c>
      <c r="H351" s="1" t="s">
        <v>2251</v>
      </c>
      <c r="I351" s="25"/>
      <c r="J351" s="32"/>
      <c r="K351" s="1" t="s">
        <v>2469</v>
      </c>
      <c r="L351" s="1" t="s">
        <v>2472</v>
      </c>
      <c r="M351" s="6" t="s">
        <v>2471</v>
      </c>
      <c r="N351" s="65"/>
      <c r="O351" s="65"/>
      <c r="P351" s="65"/>
      <c r="Q351" s="65"/>
      <c r="R351" s="65"/>
      <c r="S351" s="65"/>
      <c r="T351" s="41">
        <f t="shared" si="60"/>
        <v>289.39999999999998</v>
      </c>
      <c r="U351" s="82">
        <f t="shared" si="61"/>
        <v>246</v>
      </c>
      <c r="V351" s="76" t="s">
        <v>2053</v>
      </c>
      <c r="W351" s="120">
        <f t="shared" si="62"/>
        <v>332.8</v>
      </c>
      <c r="X351" s="78">
        <v>43101</v>
      </c>
      <c r="Y351" s="78">
        <v>401768</v>
      </c>
      <c r="Z351" s="128"/>
      <c r="AC351" s="42">
        <v>83</v>
      </c>
      <c r="AE351" s="17"/>
    </row>
    <row r="352" spans="1:31" ht="30" hidden="1">
      <c r="A352" s="20" t="s">
        <v>1431</v>
      </c>
      <c r="B352" s="20" t="s">
        <v>1433</v>
      </c>
      <c r="C352" s="15" t="s">
        <v>369</v>
      </c>
      <c r="D352" s="7"/>
      <c r="E352" s="17"/>
      <c r="F352" s="17"/>
      <c r="G352" s="28" t="s">
        <v>158</v>
      </c>
      <c r="H352" s="28" t="s">
        <v>1861</v>
      </c>
      <c r="I352" s="25"/>
      <c r="J352" s="32"/>
      <c r="K352" s="32"/>
      <c r="L352" s="32"/>
      <c r="M352" s="6"/>
      <c r="N352" s="6"/>
      <c r="O352" s="6"/>
      <c r="P352" s="6"/>
      <c r="Q352" s="6"/>
      <c r="R352" s="6"/>
      <c r="S352" s="6"/>
      <c r="T352" s="41"/>
      <c r="U352" s="82"/>
      <c r="V352" s="76"/>
      <c r="W352" s="120"/>
      <c r="X352" s="78">
        <v>43101</v>
      </c>
      <c r="Y352" s="78">
        <v>401768</v>
      </c>
      <c r="Z352" s="128"/>
      <c r="AC352" s="42"/>
      <c r="AE352" s="17"/>
    </row>
    <row r="353" spans="1:31" ht="30" hidden="1">
      <c r="A353" s="20" t="s">
        <v>1431</v>
      </c>
      <c r="B353" s="20" t="s">
        <v>1435</v>
      </c>
      <c r="C353" s="15" t="s">
        <v>370</v>
      </c>
      <c r="D353" s="7"/>
      <c r="E353" s="17"/>
      <c r="F353" s="17"/>
      <c r="G353" s="28" t="s">
        <v>157</v>
      </c>
      <c r="H353" s="28" t="s">
        <v>1860</v>
      </c>
      <c r="I353" s="25"/>
      <c r="J353" s="32"/>
      <c r="K353" s="32"/>
      <c r="L353" s="32"/>
      <c r="M353" s="6"/>
      <c r="N353" s="6"/>
      <c r="O353" s="6"/>
      <c r="P353" s="6"/>
      <c r="Q353" s="6"/>
      <c r="R353" s="6"/>
      <c r="S353" s="6"/>
      <c r="T353" s="41"/>
      <c r="U353" s="82"/>
      <c r="V353" s="76"/>
      <c r="W353" s="120"/>
      <c r="X353" s="78">
        <v>43101</v>
      </c>
      <c r="Y353" s="78">
        <v>401768</v>
      </c>
      <c r="Z353" s="128"/>
      <c r="AC353" s="42"/>
      <c r="AE353" s="17"/>
    </row>
    <row r="354" spans="1:31" ht="38.25" hidden="1">
      <c r="A354" s="16" t="s">
        <v>1434</v>
      </c>
      <c r="B354" s="16" t="s">
        <v>1636</v>
      </c>
      <c r="C354" s="13" t="s">
        <v>369</v>
      </c>
      <c r="D354" s="7" t="s">
        <v>1099</v>
      </c>
      <c r="E354" s="17"/>
      <c r="F354" s="17"/>
      <c r="G354" s="25" t="s">
        <v>159</v>
      </c>
      <c r="H354" s="32" t="s">
        <v>2252</v>
      </c>
      <c r="I354" s="1" t="s">
        <v>681</v>
      </c>
      <c r="J354" s="1" t="s">
        <v>2697</v>
      </c>
      <c r="K354" s="1" t="s">
        <v>2469</v>
      </c>
      <c r="L354" s="1" t="s">
        <v>2472</v>
      </c>
      <c r="M354" s="6" t="s">
        <v>2471</v>
      </c>
      <c r="N354" s="6"/>
      <c r="O354" s="6"/>
      <c r="P354" s="6"/>
      <c r="Q354" s="6"/>
      <c r="R354" s="6"/>
      <c r="S354" s="6"/>
      <c r="T354" s="41">
        <f>ROUND(AC354*$AB$3,1)</f>
        <v>289.39999999999998</v>
      </c>
      <c r="U354" s="82">
        <f>ROUND(T354*0.85,1)</f>
        <v>246</v>
      </c>
      <c r="V354" s="76" t="s">
        <v>2053</v>
      </c>
      <c r="W354" s="120">
        <f>ROUND(T354*1.15,1)</f>
        <v>332.8</v>
      </c>
      <c r="X354" s="78">
        <v>43101</v>
      </c>
      <c r="Y354" s="78">
        <v>401768</v>
      </c>
      <c r="Z354" s="128"/>
      <c r="AC354" s="42">
        <v>83</v>
      </c>
      <c r="AE354" s="17"/>
    </row>
    <row r="355" spans="1:31" ht="51" hidden="1">
      <c r="A355" s="16" t="s">
        <v>1434</v>
      </c>
      <c r="B355" s="16" t="s">
        <v>1636</v>
      </c>
      <c r="C355" s="13" t="s">
        <v>369</v>
      </c>
      <c r="D355" s="7" t="s">
        <v>1100</v>
      </c>
      <c r="E355" s="17"/>
      <c r="F355" s="17"/>
      <c r="G355" s="25" t="s">
        <v>160</v>
      </c>
      <c r="H355" s="32" t="s">
        <v>1867</v>
      </c>
      <c r="I355" s="1"/>
      <c r="J355" s="1"/>
      <c r="K355" s="1" t="s">
        <v>2469</v>
      </c>
      <c r="L355" s="1" t="s">
        <v>2472</v>
      </c>
      <c r="M355" s="6" t="s">
        <v>2471</v>
      </c>
      <c r="N355" s="6"/>
      <c r="O355" s="6"/>
      <c r="P355" s="6"/>
      <c r="Q355" s="6"/>
      <c r="R355" s="6"/>
      <c r="S355" s="6"/>
      <c r="T355" s="41">
        <f>ROUND(AC355*$AB$3,1)</f>
        <v>983.2</v>
      </c>
      <c r="U355" s="82">
        <f>ROUND(T355*0.85,1)</f>
        <v>835.7</v>
      </c>
      <c r="V355" s="76" t="s">
        <v>2053</v>
      </c>
      <c r="W355" s="120">
        <f>ROUND(T355*1.15,1)</f>
        <v>1130.7</v>
      </c>
      <c r="X355" s="78">
        <v>43101</v>
      </c>
      <c r="Y355" s="78">
        <v>401768</v>
      </c>
      <c r="Z355" s="128"/>
      <c r="AC355" s="42">
        <v>282</v>
      </c>
      <c r="AE355" s="17"/>
    </row>
    <row r="356" spans="1:31" ht="30" hidden="1">
      <c r="A356" s="20" t="s">
        <v>1431</v>
      </c>
      <c r="B356" s="20" t="s">
        <v>1433</v>
      </c>
      <c r="C356" s="15" t="s">
        <v>375</v>
      </c>
      <c r="D356" s="7"/>
      <c r="E356" s="17"/>
      <c r="F356" s="17"/>
      <c r="G356" s="28" t="s">
        <v>161</v>
      </c>
      <c r="H356" s="28" t="s">
        <v>1870</v>
      </c>
      <c r="I356" s="25"/>
      <c r="J356" s="32"/>
      <c r="K356" s="32"/>
      <c r="L356" s="32"/>
      <c r="M356" s="6"/>
      <c r="N356" s="6"/>
      <c r="O356" s="6"/>
      <c r="P356" s="6"/>
      <c r="Q356" s="6"/>
      <c r="R356" s="6"/>
      <c r="S356" s="6"/>
      <c r="T356" s="41"/>
      <c r="U356" s="82"/>
      <c r="V356" s="76"/>
      <c r="W356" s="120"/>
      <c r="X356" s="78">
        <v>43101</v>
      </c>
      <c r="Y356" s="78">
        <v>401768</v>
      </c>
      <c r="Z356" s="128"/>
      <c r="AC356" s="42"/>
      <c r="AE356" s="17"/>
    </row>
    <row r="357" spans="1:31" hidden="1">
      <c r="A357" s="16" t="s">
        <v>1434</v>
      </c>
      <c r="B357" s="16" t="s">
        <v>1435</v>
      </c>
      <c r="C357" s="13" t="s">
        <v>375</v>
      </c>
      <c r="D357" s="7" t="s">
        <v>1101</v>
      </c>
      <c r="E357" s="17"/>
      <c r="F357" s="17"/>
      <c r="G357" s="25" t="s">
        <v>162</v>
      </c>
      <c r="H357" s="32" t="s">
        <v>2253</v>
      </c>
      <c r="I357" s="1"/>
      <c r="J357" s="1"/>
      <c r="K357" s="1" t="s">
        <v>2469</v>
      </c>
      <c r="L357" s="1" t="s">
        <v>2472</v>
      </c>
      <c r="M357" s="6" t="s">
        <v>2471</v>
      </c>
      <c r="N357" s="6"/>
      <c r="O357" s="6"/>
      <c r="P357" s="6"/>
      <c r="Q357" s="6"/>
      <c r="R357" s="6"/>
      <c r="S357" s="6"/>
      <c r="T357" s="41">
        <f t="shared" ref="T357:T362" si="63">ROUND(AC357*$AB$3,1)</f>
        <v>41.8</v>
      </c>
      <c r="U357" s="82">
        <f t="shared" ref="U357:U362" si="64">ROUND(T357*0.85,1)</f>
        <v>35.5</v>
      </c>
      <c r="V357" s="76" t="s">
        <v>2053</v>
      </c>
      <c r="W357" s="120">
        <f t="shared" ref="W357:W362" si="65">ROUND(T357*1.15,1)</f>
        <v>48.1</v>
      </c>
      <c r="X357" s="78">
        <v>43101</v>
      </c>
      <c r="Y357" s="78">
        <v>401768</v>
      </c>
      <c r="Z357" s="128"/>
      <c r="AC357" s="42">
        <v>12</v>
      </c>
      <c r="AE357" s="17"/>
    </row>
    <row r="358" spans="1:31" ht="51" hidden="1">
      <c r="A358" s="16" t="s">
        <v>1434</v>
      </c>
      <c r="B358" s="16" t="s">
        <v>1435</v>
      </c>
      <c r="C358" s="13" t="s">
        <v>375</v>
      </c>
      <c r="D358" s="7" t="s">
        <v>1102</v>
      </c>
      <c r="E358" s="17"/>
      <c r="F358" s="17"/>
      <c r="G358" s="1" t="s">
        <v>515</v>
      </c>
      <c r="H358" s="1" t="s">
        <v>1872</v>
      </c>
      <c r="I358" s="1"/>
      <c r="J358" s="1"/>
      <c r="K358" s="122" t="s">
        <v>2469</v>
      </c>
      <c r="L358" s="122" t="s">
        <v>2472</v>
      </c>
      <c r="M358" s="6" t="s">
        <v>2471</v>
      </c>
      <c r="N358" s="65">
        <v>2</v>
      </c>
      <c r="O358" s="65" t="s">
        <v>2439</v>
      </c>
      <c r="P358" s="5" t="s">
        <v>2478</v>
      </c>
      <c r="Q358" s="73" t="s">
        <v>2485</v>
      </c>
      <c r="R358" s="73"/>
      <c r="S358" s="73"/>
      <c r="T358" s="41">
        <f t="shared" si="63"/>
        <v>983.2</v>
      </c>
      <c r="U358" s="82">
        <f t="shared" si="64"/>
        <v>835.7</v>
      </c>
      <c r="V358" s="76" t="s">
        <v>2053</v>
      </c>
      <c r="W358" s="120">
        <f t="shared" si="65"/>
        <v>1130.7</v>
      </c>
      <c r="X358" s="78">
        <v>43101</v>
      </c>
      <c r="Y358" s="78">
        <v>401768</v>
      </c>
      <c r="Z358" s="128"/>
      <c r="AC358" s="42">
        <v>282</v>
      </c>
      <c r="AE358" s="17"/>
    </row>
    <row r="359" spans="1:31" ht="25.5" hidden="1">
      <c r="A359" s="16" t="s">
        <v>1434</v>
      </c>
      <c r="B359" s="16" t="s">
        <v>1435</v>
      </c>
      <c r="C359" s="13" t="s">
        <v>375</v>
      </c>
      <c r="D359" s="7" t="s">
        <v>1103</v>
      </c>
      <c r="E359" s="17"/>
      <c r="F359" s="17"/>
      <c r="G359" s="1" t="s">
        <v>163</v>
      </c>
      <c r="H359" s="1" t="s">
        <v>1871</v>
      </c>
      <c r="I359" s="1"/>
      <c r="J359" s="1"/>
      <c r="K359" s="122" t="s">
        <v>2469</v>
      </c>
      <c r="L359" s="122" t="s">
        <v>2472</v>
      </c>
      <c r="M359" s="6" t="s">
        <v>2471</v>
      </c>
      <c r="N359" s="65">
        <v>2</v>
      </c>
      <c r="O359" s="65" t="s">
        <v>2439</v>
      </c>
      <c r="P359" s="5" t="s">
        <v>2478</v>
      </c>
      <c r="Q359" s="73" t="s">
        <v>2485</v>
      </c>
      <c r="R359" s="73"/>
      <c r="S359" s="73"/>
      <c r="T359" s="41">
        <f t="shared" si="63"/>
        <v>753.1</v>
      </c>
      <c r="U359" s="82">
        <f t="shared" si="64"/>
        <v>640.1</v>
      </c>
      <c r="V359" s="76" t="s">
        <v>2053</v>
      </c>
      <c r="W359" s="120">
        <f t="shared" si="65"/>
        <v>866.1</v>
      </c>
      <c r="X359" s="78">
        <v>43101</v>
      </c>
      <c r="Y359" s="78">
        <v>401768</v>
      </c>
      <c r="Z359" s="128"/>
      <c r="AC359" s="42">
        <v>216</v>
      </c>
      <c r="AE359" s="17"/>
    </row>
    <row r="360" spans="1:31" ht="63.75" hidden="1">
      <c r="A360" s="16" t="s">
        <v>1434</v>
      </c>
      <c r="B360" s="16" t="s">
        <v>1435</v>
      </c>
      <c r="C360" s="13" t="s">
        <v>375</v>
      </c>
      <c r="D360" s="7" t="s">
        <v>1104</v>
      </c>
      <c r="E360" s="17"/>
      <c r="F360" s="17"/>
      <c r="G360" s="1" t="s">
        <v>164</v>
      </c>
      <c r="H360" s="1" t="s">
        <v>2254</v>
      </c>
      <c r="I360" s="1" t="s">
        <v>2002</v>
      </c>
      <c r="J360" s="1" t="s">
        <v>1964</v>
      </c>
      <c r="K360" s="122" t="s">
        <v>2469</v>
      </c>
      <c r="L360" s="122" t="s">
        <v>2472</v>
      </c>
      <c r="M360" s="6" t="s">
        <v>2471</v>
      </c>
      <c r="N360" s="65">
        <v>2</v>
      </c>
      <c r="O360" s="65" t="s">
        <v>2439</v>
      </c>
      <c r="P360" s="5" t="s">
        <v>2478</v>
      </c>
      <c r="Q360" s="73" t="s">
        <v>2485</v>
      </c>
      <c r="R360" s="73"/>
      <c r="S360" s="73"/>
      <c r="T360" s="41">
        <f t="shared" si="63"/>
        <v>1446.9</v>
      </c>
      <c r="U360" s="82">
        <f t="shared" si="64"/>
        <v>1229.9000000000001</v>
      </c>
      <c r="V360" s="76" t="s">
        <v>2053</v>
      </c>
      <c r="W360" s="120">
        <f t="shared" si="65"/>
        <v>1663.9</v>
      </c>
      <c r="X360" s="78">
        <v>43101</v>
      </c>
      <c r="Y360" s="78">
        <v>401768</v>
      </c>
      <c r="Z360" s="128"/>
      <c r="AC360" s="42">
        <v>415</v>
      </c>
      <c r="AE360" s="17"/>
    </row>
    <row r="361" spans="1:31" hidden="1">
      <c r="A361" s="16" t="s">
        <v>1434</v>
      </c>
      <c r="B361" s="16" t="s">
        <v>1435</v>
      </c>
      <c r="C361" s="13" t="s">
        <v>375</v>
      </c>
      <c r="D361" s="7" t="s">
        <v>1105</v>
      </c>
      <c r="E361" s="17"/>
      <c r="F361" s="17"/>
      <c r="G361" s="1" t="s">
        <v>165</v>
      </c>
      <c r="H361" s="1" t="s">
        <v>1873</v>
      </c>
      <c r="I361" s="25"/>
      <c r="J361" s="32"/>
      <c r="K361" s="1" t="s">
        <v>2469</v>
      </c>
      <c r="L361" s="1" t="s">
        <v>2472</v>
      </c>
      <c r="M361" s="6" t="s">
        <v>2471</v>
      </c>
      <c r="N361" s="6"/>
      <c r="O361" s="6"/>
      <c r="P361" s="6"/>
      <c r="Q361" s="6"/>
      <c r="R361" s="6"/>
      <c r="S361" s="6"/>
      <c r="T361" s="41">
        <f t="shared" si="63"/>
        <v>278.89999999999998</v>
      </c>
      <c r="U361" s="82">
        <f t="shared" si="64"/>
        <v>237.1</v>
      </c>
      <c r="V361" s="76" t="s">
        <v>2053</v>
      </c>
      <c r="W361" s="120">
        <f t="shared" si="65"/>
        <v>320.7</v>
      </c>
      <c r="X361" s="78">
        <v>43101</v>
      </c>
      <c r="Y361" s="78">
        <v>401768</v>
      </c>
      <c r="Z361" s="128"/>
      <c r="AC361" s="42">
        <v>80</v>
      </c>
      <c r="AE361" s="17"/>
    </row>
    <row r="362" spans="1:31" hidden="1">
      <c r="A362" s="16" t="s">
        <v>1434</v>
      </c>
      <c r="B362" s="16" t="s">
        <v>1435</v>
      </c>
      <c r="C362" s="13" t="s">
        <v>375</v>
      </c>
      <c r="D362" s="7" t="s">
        <v>1106</v>
      </c>
      <c r="E362" s="17"/>
      <c r="F362" s="17"/>
      <c r="G362" s="1" t="s">
        <v>166</v>
      </c>
      <c r="H362" s="1" t="s">
        <v>1874</v>
      </c>
      <c r="I362" s="1"/>
      <c r="J362" s="1"/>
      <c r="K362" s="1" t="s">
        <v>2469</v>
      </c>
      <c r="L362" s="1" t="s">
        <v>2472</v>
      </c>
      <c r="M362" s="6" t="s">
        <v>2471</v>
      </c>
      <c r="N362" s="6"/>
      <c r="O362" s="6"/>
      <c r="P362" s="6"/>
      <c r="Q362" s="6"/>
      <c r="R362" s="6"/>
      <c r="S362" s="6"/>
      <c r="T362" s="41">
        <f t="shared" si="63"/>
        <v>446.3</v>
      </c>
      <c r="U362" s="82">
        <f t="shared" si="64"/>
        <v>379.4</v>
      </c>
      <c r="V362" s="76" t="s">
        <v>2053</v>
      </c>
      <c r="W362" s="120">
        <f t="shared" si="65"/>
        <v>513.20000000000005</v>
      </c>
      <c r="X362" s="78">
        <v>43101</v>
      </c>
      <c r="Y362" s="78">
        <v>401768</v>
      </c>
      <c r="Z362" s="128"/>
      <c r="AC362" s="42">
        <v>128</v>
      </c>
      <c r="AE362" s="17"/>
    </row>
    <row r="363" spans="1:31" ht="30" hidden="1">
      <c r="A363" s="20" t="s">
        <v>1431</v>
      </c>
      <c r="B363" s="20" t="s">
        <v>1433</v>
      </c>
      <c r="C363" s="15" t="s">
        <v>376</v>
      </c>
      <c r="D363" s="7"/>
      <c r="E363" s="17"/>
      <c r="F363" s="17"/>
      <c r="G363" s="28" t="s">
        <v>167</v>
      </c>
      <c r="H363" s="28" t="s">
        <v>1875</v>
      </c>
      <c r="I363" s="1"/>
      <c r="J363" s="1"/>
      <c r="K363" s="1"/>
      <c r="L363" s="1"/>
      <c r="M363" s="6"/>
      <c r="N363" s="6"/>
      <c r="O363" s="6"/>
      <c r="P363" s="6"/>
      <c r="Q363" s="6"/>
      <c r="R363" s="6"/>
      <c r="S363" s="6"/>
      <c r="T363" s="41"/>
      <c r="U363" s="82"/>
      <c r="V363" s="76"/>
      <c r="W363" s="120"/>
      <c r="X363" s="78">
        <v>43101</v>
      </c>
      <c r="Y363" s="78">
        <v>401768</v>
      </c>
      <c r="Z363" s="128"/>
      <c r="AC363" s="42"/>
      <c r="AE363" s="17"/>
    </row>
    <row r="364" spans="1:31" ht="30" hidden="1">
      <c r="A364" s="20" t="s">
        <v>1431</v>
      </c>
      <c r="B364" s="20" t="s">
        <v>1435</v>
      </c>
      <c r="C364" s="18" t="s">
        <v>371</v>
      </c>
      <c r="D364" s="7"/>
      <c r="E364" s="17"/>
      <c r="F364" s="17"/>
      <c r="G364" s="28" t="s">
        <v>168</v>
      </c>
      <c r="H364" s="28" t="s">
        <v>1876</v>
      </c>
      <c r="I364" s="25"/>
      <c r="J364" s="32"/>
      <c r="K364" s="32"/>
      <c r="L364" s="32"/>
      <c r="M364" s="6"/>
      <c r="N364" s="6"/>
      <c r="O364" s="6"/>
      <c r="P364" s="6"/>
      <c r="Q364" s="6"/>
      <c r="R364" s="6"/>
      <c r="S364" s="6"/>
      <c r="T364" s="41"/>
      <c r="U364" s="82"/>
      <c r="V364" s="76"/>
      <c r="W364" s="120"/>
      <c r="X364" s="78">
        <v>43101</v>
      </c>
      <c r="Y364" s="78">
        <v>401768</v>
      </c>
      <c r="Z364" s="128"/>
      <c r="AC364" s="42"/>
      <c r="AE364" s="17"/>
    </row>
    <row r="365" spans="1:31" ht="25.5" hidden="1">
      <c r="A365" s="20" t="s">
        <v>1434</v>
      </c>
      <c r="B365" s="20" t="s">
        <v>1636</v>
      </c>
      <c r="C365" s="13" t="s">
        <v>376</v>
      </c>
      <c r="D365" s="7" t="s">
        <v>1107</v>
      </c>
      <c r="E365" s="17"/>
      <c r="F365" s="17"/>
      <c r="G365" s="1" t="s">
        <v>516</v>
      </c>
      <c r="H365" s="1" t="s">
        <v>2255</v>
      </c>
      <c r="I365" s="1"/>
      <c r="J365" s="1"/>
      <c r="K365" s="1" t="s">
        <v>2469</v>
      </c>
      <c r="L365" s="1" t="s">
        <v>2472</v>
      </c>
      <c r="M365" s="6" t="s">
        <v>2471</v>
      </c>
      <c r="N365" s="6"/>
      <c r="O365" s="6"/>
      <c r="P365" s="6"/>
      <c r="Q365" s="6"/>
      <c r="R365" s="6"/>
      <c r="S365" s="6"/>
      <c r="T365" s="41">
        <f>ROUND(AC365*$AB$3,1)</f>
        <v>348.7</v>
      </c>
      <c r="U365" s="82">
        <f>ROUND(T365*0.85,1)</f>
        <v>296.39999999999998</v>
      </c>
      <c r="V365" s="76" t="s">
        <v>2053</v>
      </c>
      <c r="W365" s="120">
        <f>ROUND(T365*1.15,1)</f>
        <v>401</v>
      </c>
      <c r="X365" s="78">
        <v>43101</v>
      </c>
      <c r="Y365" s="78">
        <v>401768</v>
      </c>
      <c r="Z365" s="128"/>
      <c r="AC365" s="42">
        <v>100</v>
      </c>
      <c r="AE365" s="17"/>
    </row>
    <row r="366" spans="1:31" ht="38.25" hidden="1">
      <c r="A366" s="20" t="s">
        <v>1434</v>
      </c>
      <c r="B366" s="20" t="s">
        <v>1636</v>
      </c>
      <c r="C366" s="13" t="s">
        <v>376</v>
      </c>
      <c r="D366" s="7" t="s">
        <v>1108</v>
      </c>
      <c r="E366" s="17"/>
      <c r="F366" s="17"/>
      <c r="G366" s="1" t="s">
        <v>169</v>
      </c>
      <c r="H366" s="1" t="s">
        <v>2256</v>
      </c>
      <c r="I366" s="1"/>
      <c r="J366" s="1"/>
      <c r="K366" s="1" t="s">
        <v>2469</v>
      </c>
      <c r="L366" s="1" t="s">
        <v>2472</v>
      </c>
      <c r="M366" s="6" t="s">
        <v>2471</v>
      </c>
      <c r="N366" s="6"/>
      <c r="O366" s="6"/>
      <c r="P366" s="6"/>
      <c r="Q366" s="6"/>
      <c r="R366" s="6"/>
      <c r="S366" s="6"/>
      <c r="T366" s="41">
        <f>ROUND(AC366*$AB$3,1)</f>
        <v>1272.5999999999999</v>
      </c>
      <c r="U366" s="82">
        <f>ROUND(T366*0.85,1)</f>
        <v>1081.7</v>
      </c>
      <c r="V366" s="76" t="s">
        <v>2053</v>
      </c>
      <c r="W366" s="120">
        <f>ROUND(T366*1.15,1)</f>
        <v>1463.5</v>
      </c>
      <c r="X366" s="78">
        <v>43101</v>
      </c>
      <c r="Y366" s="78">
        <v>401768</v>
      </c>
      <c r="Z366" s="128"/>
      <c r="AC366" s="42">
        <v>365</v>
      </c>
      <c r="AE366" s="17"/>
    </row>
    <row r="367" spans="1:31" ht="30" hidden="1">
      <c r="A367" s="20" t="s">
        <v>1431</v>
      </c>
      <c r="B367" s="20" t="s">
        <v>1435</v>
      </c>
      <c r="C367" s="18" t="s">
        <v>372</v>
      </c>
      <c r="D367" s="7"/>
      <c r="E367" s="17"/>
      <c r="F367" s="17"/>
      <c r="G367" s="28" t="s">
        <v>170</v>
      </c>
      <c r="H367" s="28" t="s">
        <v>1877</v>
      </c>
      <c r="I367" s="25"/>
      <c r="J367" s="32"/>
      <c r="K367" s="32"/>
      <c r="L367" s="32"/>
      <c r="M367" s="6"/>
      <c r="N367" s="6"/>
      <c r="O367" s="6"/>
      <c r="P367" s="6"/>
      <c r="Q367" s="6"/>
      <c r="R367" s="6"/>
      <c r="S367" s="6"/>
      <c r="T367" s="41"/>
      <c r="U367" s="82"/>
      <c r="V367" s="76"/>
      <c r="W367" s="120"/>
      <c r="X367" s="78">
        <v>43101</v>
      </c>
      <c r="Y367" s="78">
        <v>401768</v>
      </c>
      <c r="Z367" s="128"/>
      <c r="AC367" s="42"/>
      <c r="AE367" s="17"/>
    </row>
    <row r="368" spans="1:31" ht="51" hidden="1">
      <c r="A368" s="20" t="s">
        <v>1434</v>
      </c>
      <c r="B368" s="20" t="s">
        <v>1636</v>
      </c>
      <c r="C368" s="13" t="s">
        <v>376</v>
      </c>
      <c r="D368" s="7" t="s">
        <v>1109</v>
      </c>
      <c r="E368" s="17"/>
      <c r="F368" s="17"/>
      <c r="G368" s="1" t="s">
        <v>517</v>
      </c>
      <c r="H368" s="1" t="s">
        <v>2257</v>
      </c>
      <c r="I368" s="25"/>
      <c r="J368" s="32"/>
      <c r="K368" s="1" t="s">
        <v>2469</v>
      </c>
      <c r="L368" s="1" t="s">
        <v>2472</v>
      </c>
      <c r="M368" s="6" t="s">
        <v>2471</v>
      </c>
      <c r="N368" s="6"/>
      <c r="O368" s="6"/>
      <c r="P368" s="6"/>
      <c r="Q368" s="6"/>
      <c r="R368" s="6"/>
      <c r="S368" s="6"/>
      <c r="T368" s="41">
        <f>ROUND(AC368*$AB$3,1)</f>
        <v>390.5</v>
      </c>
      <c r="U368" s="82">
        <f>ROUND(T368*0.85,1)</f>
        <v>331.9</v>
      </c>
      <c r="V368" s="76" t="s">
        <v>2053</v>
      </c>
      <c r="W368" s="120">
        <f>ROUND(T368*1.15,1)</f>
        <v>449.1</v>
      </c>
      <c r="X368" s="78">
        <v>43101</v>
      </c>
      <c r="Y368" s="78">
        <v>401768</v>
      </c>
      <c r="Z368" s="128"/>
      <c r="AC368" s="42">
        <v>112</v>
      </c>
      <c r="AE368" s="17"/>
    </row>
    <row r="369" spans="1:31" ht="63.75" hidden="1">
      <c r="A369" s="20" t="s">
        <v>1434</v>
      </c>
      <c r="B369" s="20" t="s">
        <v>1636</v>
      </c>
      <c r="C369" s="13" t="s">
        <v>376</v>
      </c>
      <c r="D369" s="7" t="s">
        <v>1110</v>
      </c>
      <c r="E369" s="17"/>
      <c r="F369" s="17"/>
      <c r="G369" s="1" t="s">
        <v>171</v>
      </c>
      <c r="H369" s="1" t="s">
        <v>2258</v>
      </c>
      <c r="I369" s="25"/>
      <c r="J369" s="32"/>
      <c r="K369" s="1" t="s">
        <v>2469</v>
      </c>
      <c r="L369" s="1" t="s">
        <v>2472</v>
      </c>
      <c r="M369" s="6" t="s">
        <v>2471</v>
      </c>
      <c r="N369" s="6"/>
      <c r="O369" s="6"/>
      <c r="P369" s="6"/>
      <c r="Q369" s="6"/>
      <c r="R369" s="6"/>
      <c r="S369" s="6"/>
      <c r="T369" s="41">
        <f>ROUND(AC369*$AB$3,1)</f>
        <v>836.8</v>
      </c>
      <c r="U369" s="82">
        <f>ROUND(T369*0.85,1)</f>
        <v>711.3</v>
      </c>
      <c r="V369" s="76" t="s">
        <v>2053</v>
      </c>
      <c r="W369" s="120">
        <f>ROUND(T369*1.15,1)</f>
        <v>962.3</v>
      </c>
      <c r="X369" s="78">
        <v>43101</v>
      </c>
      <c r="Y369" s="78">
        <v>401768</v>
      </c>
      <c r="Z369" s="128"/>
      <c r="AC369" s="42">
        <v>240</v>
      </c>
      <c r="AE369" s="17"/>
    </row>
    <row r="370" spans="1:31" ht="30" hidden="1">
      <c r="A370" s="20" t="s">
        <v>1431</v>
      </c>
      <c r="B370" s="20" t="s">
        <v>1433</v>
      </c>
      <c r="C370" s="15" t="s">
        <v>377</v>
      </c>
      <c r="D370" s="7"/>
      <c r="E370" s="17"/>
      <c r="F370" s="17"/>
      <c r="G370" s="28" t="s">
        <v>172</v>
      </c>
      <c r="H370" s="28" t="s">
        <v>1880</v>
      </c>
      <c r="I370" s="25"/>
      <c r="J370" s="32"/>
      <c r="K370" s="32"/>
      <c r="L370" s="32"/>
      <c r="M370" s="6"/>
      <c r="N370" s="6"/>
      <c r="O370" s="6"/>
      <c r="P370" s="6"/>
      <c r="Q370" s="6"/>
      <c r="R370" s="6"/>
      <c r="S370" s="6"/>
      <c r="T370" s="41"/>
      <c r="U370" s="82"/>
      <c r="V370" s="76"/>
      <c r="W370" s="120"/>
      <c r="X370" s="78">
        <v>43101</v>
      </c>
      <c r="Y370" s="78">
        <v>401768</v>
      </c>
      <c r="Z370" s="128"/>
      <c r="AC370" s="42"/>
      <c r="AE370" s="17"/>
    </row>
    <row r="371" spans="1:31" ht="30" hidden="1">
      <c r="A371" s="20" t="s">
        <v>1431</v>
      </c>
      <c r="B371" s="20" t="s">
        <v>1435</v>
      </c>
      <c r="C371" s="18" t="s">
        <v>373</v>
      </c>
      <c r="D371" s="7"/>
      <c r="E371" s="17"/>
      <c r="F371" s="17"/>
      <c r="G371" s="28" t="s">
        <v>173</v>
      </c>
      <c r="H371" s="28" t="s">
        <v>1878</v>
      </c>
      <c r="I371" s="25"/>
      <c r="J371" s="32"/>
      <c r="K371" s="32"/>
      <c r="L371" s="32"/>
      <c r="M371" s="6"/>
      <c r="N371" s="6"/>
      <c r="O371" s="6"/>
      <c r="P371" s="6"/>
      <c r="Q371" s="6"/>
      <c r="R371" s="6"/>
      <c r="S371" s="6"/>
      <c r="T371" s="41"/>
      <c r="U371" s="82"/>
      <c r="V371" s="76"/>
      <c r="W371" s="120"/>
      <c r="X371" s="78">
        <v>43101</v>
      </c>
      <c r="Y371" s="78">
        <v>401768</v>
      </c>
      <c r="Z371" s="128"/>
      <c r="AC371" s="42"/>
      <c r="AE371" s="17"/>
    </row>
    <row r="372" spans="1:31" ht="51" hidden="1">
      <c r="A372" s="20" t="s">
        <v>1434</v>
      </c>
      <c r="B372" s="20" t="s">
        <v>1636</v>
      </c>
      <c r="C372" s="13" t="s">
        <v>377</v>
      </c>
      <c r="D372" s="7" t="s">
        <v>1111</v>
      </c>
      <c r="E372" s="17"/>
      <c r="F372" s="17"/>
      <c r="G372" s="25" t="s">
        <v>174</v>
      </c>
      <c r="H372" s="32" t="s">
        <v>2259</v>
      </c>
      <c r="I372" s="25"/>
      <c r="J372" s="32"/>
      <c r="K372" s="1" t="s">
        <v>2469</v>
      </c>
      <c r="L372" s="1" t="s">
        <v>2472</v>
      </c>
      <c r="M372" s="6" t="s">
        <v>2471</v>
      </c>
      <c r="N372" s="6"/>
      <c r="O372" s="6"/>
      <c r="P372" s="6"/>
      <c r="Q372" s="6"/>
      <c r="R372" s="6"/>
      <c r="S372" s="6"/>
      <c r="T372" s="41">
        <f>ROUND(AC372*$AB$3,1)</f>
        <v>697.3</v>
      </c>
      <c r="U372" s="82">
        <f>ROUND(T372*0.85,1)</f>
        <v>592.70000000000005</v>
      </c>
      <c r="V372" s="76" t="s">
        <v>2053</v>
      </c>
      <c r="W372" s="120">
        <f>ROUND(T372*1.15,1)</f>
        <v>801.9</v>
      </c>
      <c r="X372" s="78">
        <v>43101</v>
      </c>
      <c r="Y372" s="78">
        <v>401768</v>
      </c>
      <c r="Z372" s="128"/>
      <c r="AC372" s="42">
        <v>200</v>
      </c>
      <c r="AE372" s="17"/>
    </row>
    <row r="373" spans="1:31" ht="30" hidden="1">
      <c r="A373" s="20" t="s">
        <v>1431</v>
      </c>
      <c r="B373" s="20" t="s">
        <v>1435</v>
      </c>
      <c r="C373" s="18" t="s">
        <v>374</v>
      </c>
      <c r="D373" s="7"/>
      <c r="E373" s="17"/>
      <c r="F373" s="17"/>
      <c r="G373" s="28" t="s">
        <v>175</v>
      </c>
      <c r="H373" s="28" t="s">
        <v>1879</v>
      </c>
      <c r="I373" s="25"/>
      <c r="J373" s="32"/>
      <c r="K373" s="32"/>
      <c r="L373" s="32"/>
      <c r="M373" s="6"/>
      <c r="N373" s="6"/>
      <c r="O373" s="6"/>
      <c r="P373" s="6"/>
      <c r="Q373" s="6"/>
      <c r="R373" s="6"/>
      <c r="S373" s="6"/>
      <c r="T373" s="41"/>
      <c r="U373" s="82"/>
      <c r="V373" s="76"/>
      <c r="W373" s="120"/>
      <c r="X373" s="78">
        <v>43101</v>
      </c>
      <c r="Y373" s="78">
        <v>401768</v>
      </c>
      <c r="Z373" s="128"/>
      <c r="AC373" s="42"/>
      <c r="AE373" s="17"/>
    </row>
    <row r="374" spans="1:31" ht="38.25" hidden="1">
      <c r="A374" s="16" t="s">
        <v>1434</v>
      </c>
      <c r="B374" s="16" t="s">
        <v>1636</v>
      </c>
      <c r="C374" s="13" t="s">
        <v>377</v>
      </c>
      <c r="D374" s="7" t="s">
        <v>1112</v>
      </c>
      <c r="E374" s="17"/>
      <c r="F374" s="17"/>
      <c r="G374" s="1" t="s">
        <v>518</v>
      </c>
      <c r="H374" s="1" t="s">
        <v>2260</v>
      </c>
      <c r="I374" s="25"/>
      <c r="J374" s="32"/>
      <c r="K374" s="1" t="s">
        <v>2469</v>
      </c>
      <c r="L374" s="1" t="s">
        <v>2472</v>
      </c>
      <c r="M374" s="6" t="s">
        <v>2471</v>
      </c>
      <c r="N374" s="6"/>
      <c r="O374" s="6"/>
      <c r="P374" s="6"/>
      <c r="Q374" s="6"/>
      <c r="R374" s="6"/>
      <c r="S374" s="6"/>
      <c r="T374" s="41">
        <f>ROUND(AC374*$AB$3,1)</f>
        <v>1391.1</v>
      </c>
      <c r="U374" s="82">
        <f>ROUND(T374*0.85,1)</f>
        <v>1182.4000000000001</v>
      </c>
      <c r="V374" s="76" t="s">
        <v>2053</v>
      </c>
      <c r="W374" s="120">
        <f>ROUND(T374*1.15,1)</f>
        <v>1599.8</v>
      </c>
      <c r="X374" s="78">
        <v>43101</v>
      </c>
      <c r="Y374" s="78">
        <v>401768</v>
      </c>
      <c r="Z374" s="128"/>
      <c r="AC374" s="42">
        <v>399</v>
      </c>
      <c r="AE374" s="17"/>
    </row>
    <row r="375" spans="1:31" ht="63.75" hidden="1">
      <c r="A375" s="16" t="s">
        <v>1434</v>
      </c>
      <c r="B375" s="16" t="s">
        <v>1636</v>
      </c>
      <c r="C375" s="13" t="s">
        <v>377</v>
      </c>
      <c r="D375" s="7" t="s">
        <v>1113</v>
      </c>
      <c r="E375" s="17"/>
      <c r="F375" s="17"/>
      <c r="G375" s="1" t="s">
        <v>519</v>
      </c>
      <c r="H375" s="1" t="s">
        <v>2261</v>
      </c>
      <c r="I375" s="25"/>
      <c r="J375" s="32"/>
      <c r="K375" s="1" t="s">
        <v>2469</v>
      </c>
      <c r="L375" s="1" t="s">
        <v>2472</v>
      </c>
      <c r="M375" s="6" t="s">
        <v>2471</v>
      </c>
      <c r="N375" s="9"/>
      <c r="O375" s="9"/>
      <c r="P375" s="9"/>
      <c r="Q375" s="9"/>
      <c r="R375" s="9"/>
      <c r="S375" s="9"/>
      <c r="T375" s="41">
        <f>ROUND(AC375*$AB$3,1)</f>
        <v>1670.1</v>
      </c>
      <c r="U375" s="82">
        <f>ROUND(T375*0.85,1)</f>
        <v>1419.6</v>
      </c>
      <c r="V375" s="76" t="s">
        <v>2053</v>
      </c>
      <c r="W375" s="120">
        <f>ROUND(T375*1.15,1)</f>
        <v>1920.6</v>
      </c>
      <c r="X375" s="78">
        <v>43101</v>
      </c>
      <c r="Y375" s="78">
        <v>401768</v>
      </c>
      <c r="Z375" s="128"/>
      <c r="AC375" s="42">
        <v>479</v>
      </c>
      <c r="AE375" s="17"/>
    </row>
    <row r="376" spans="1:31" ht="51" hidden="1">
      <c r="A376" s="16" t="s">
        <v>1434</v>
      </c>
      <c r="B376" s="16" t="s">
        <v>1636</v>
      </c>
      <c r="C376" s="13" t="s">
        <v>377</v>
      </c>
      <c r="D376" s="7" t="s">
        <v>1114</v>
      </c>
      <c r="E376" s="17"/>
      <c r="F376" s="17"/>
      <c r="G376" s="1" t="s">
        <v>520</v>
      </c>
      <c r="H376" s="1" t="s">
        <v>2262</v>
      </c>
      <c r="I376" s="25"/>
      <c r="J376" s="32"/>
      <c r="K376" s="1" t="s">
        <v>2469</v>
      </c>
      <c r="L376" s="1" t="s">
        <v>2472</v>
      </c>
      <c r="M376" s="6" t="s">
        <v>2471</v>
      </c>
      <c r="N376" s="6"/>
      <c r="O376" s="6"/>
      <c r="P376" s="6"/>
      <c r="Q376" s="6"/>
      <c r="R376" s="6"/>
      <c r="S376" s="6"/>
      <c r="T376" s="41">
        <f>ROUND(AC376*$AB$3,1)</f>
        <v>2227.9</v>
      </c>
      <c r="U376" s="82">
        <f>ROUND(T376*0.85,1)</f>
        <v>1893.7</v>
      </c>
      <c r="V376" s="76" t="s">
        <v>2053</v>
      </c>
      <c r="W376" s="120">
        <f>ROUND(T376*1.15,1)</f>
        <v>2562.1</v>
      </c>
      <c r="X376" s="78">
        <v>43101</v>
      </c>
      <c r="Y376" s="78">
        <v>401768</v>
      </c>
      <c r="Z376" s="128"/>
      <c r="AC376" s="42">
        <v>639</v>
      </c>
      <c r="AE376" s="17"/>
    </row>
    <row r="377" spans="1:31" ht="38.25" hidden="1">
      <c r="A377" s="16" t="s">
        <v>1434</v>
      </c>
      <c r="B377" s="16" t="s">
        <v>1636</v>
      </c>
      <c r="C377" s="13" t="s">
        <v>377</v>
      </c>
      <c r="D377" s="7" t="s">
        <v>1115</v>
      </c>
      <c r="E377" s="17"/>
      <c r="F377" s="17"/>
      <c r="G377" s="1" t="s">
        <v>521</v>
      </c>
      <c r="H377" s="1" t="s">
        <v>1644</v>
      </c>
      <c r="I377" s="1" t="s">
        <v>2003</v>
      </c>
      <c r="J377" s="74" t="s">
        <v>2669</v>
      </c>
      <c r="K377" s="1" t="s">
        <v>2469</v>
      </c>
      <c r="L377" s="1" t="s">
        <v>2472</v>
      </c>
      <c r="M377" s="6" t="s">
        <v>2471</v>
      </c>
      <c r="N377" s="6"/>
      <c r="O377" s="6"/>
      <c r="P377" s="6"/>
      <c r="Q377" s="6"/>
      <c r="R377" s="6"/>
      <c r="S377" s="6"/>
      <c r="T377" s="41">
        <f>ROUND(AC377*$AB$3,1)</f>
        <v>2318.5</v>
      </c>
      <c r="U377" s="82">
        <f>ROUND(T377*0.85,1)</f>
        <v>1970.7</v>
      </c>
      <c r="V377" s="76" t="s">
        <v>2053</v>
      </c>
      <c r="W377" s="120">
        <f>ROUND(T377*1.15,1)</f>
        <v>2666.3</v>
      </c>
      <c r="X377" s="78">
        <v>43101</v>
      </c>
      <c r="Y377" s="78">
        <v>401768</v>
      </c>
      <c r="Z377" s="128"/>
      <c r="AC377" s="42">
        <v>665</v>
      </c>
      <c r="AE377" s="17"/>
    </row>
    <row r="378" spans="1:31" ht="38.25" hidden="1">
      <c r="A378" s="16" t="s">
        <v>1434</v>
      </c>
      <c r="B378" s="16" t="s">
        <v>1636</v>
      </c>
      <c r="C378" s="13" t="s">
        <v>377</v>
      </c>
      <c r="D378" s="7" t="s">
        <v>1116</v>
      </c>
      <c r="E378" s="17"/>
      <c r="F378" s="17"/>
      <c r="G378" s="1" t="s">
        <v>176</v>
      </c>
      <c r="H378" s="1" t="s">
        <v>2263</v>
      </c>
      <c r="I378" s="25" t="s">
        <v>19</v>
      </c>
      <c r="J378" s="32" t="s">
        <v>1526</v>
      </c>
      <c r="K378" s="1" t="s">
        <v>2469</v>
      </c>
      <c r="L378" s="1" t="s">
        <v>2472</v>
      </c>
      <c r="M378" s="6" t="s">
        <v>2471</v>
      </c>
      <c r="N378" s="6"/>
      <c r="O378" s="6"/>
      <c r="P378" s="6"/>
      <c r="Q378" s="6"/>
      <c r="R378" s="6"/>
      <c r="S378" s="6"/>
      <c r="T378" s="41">
        <f>ROUND(AC378*$AB$3,1)</f>
        <v>195.2</v>
      </c>
      <c r="U378" s="82">
        <f>ROUND(T378*0.85,1)</f>
        <v>165.9</v>
      </c>
      <c r="V378" s="76" t="s">
        <v>2053</v>
      </c>
      <c r="W378" s="120">
        <f>ROUND(T378*1.15,1)</f>
        <v>224.5</v>
      </c>
      <c r="X378" s="78">
        <v>43101</v>
      </c>
      <c r="Y378" s="78">
        <v>401768</v>
      </c>
      <c r="Z378" s="128"/>
      <c r="AC378" s="42">
        <v>56</v>
      </c>
      <c r="AE378" s="17"/>
    </row>
    <row r="379" spans="1:31" ht="30" hidden="1">
      <c r="A379" s="20" t="s">
        <v>1431</v>
      </c>
      <c r="B379" s="20" t="s">
        <v>1433</v>
      </c>
      <c r="C379" s="15" t="s">
        <v>378</v>
      </c>
      <c r="D379" s="7"/>
      <c r="E379" s="17"/>
      <c r="F379" s="17"/>
      <c r="G379" s="28" t="s">
        <v>177</v>
      </c>
      <c r="H379" s="28" t="s">
        <v>1881</v>
      </c>
      <c r="I379" s="25"/>
      <c r="J379" s="32"/>
      <c r="K379" s="32"/>
      <c r="L379" s="32"/>
      <c r="M379" s="6"/>
      <c r="N379" s="65"/>
      <c r="O379" s="65"/>
      <c r="P379" s="65"/>
      <c r="Q379" s="65"/>
      <c r="R379" s="65"/>
      <c r="S379" s="65"/>
      <c r="T379" s="41"/>
      <c r="U379" s="82"/>
      <c r="V379" s="76"/>
      <c r="W379" s="120"/>
      <c r="X379" s="78">
        <v>43101</v>
      </c>
      <c r="Y379" s="78">
        <v>401768</v>
      </c>
      <c r="Z379" s="128"/>
      <c r="AC379" s="42"/>
      <c r="AE379" s="17"/>
    </row>
    <row r="380" spans="1:31" ht="38.25" hidden="1">
      <c r="A380" s="16" t="s">
        <v>1434</v>
      </c>
      <c r="B380" s="16" t="s">
        <v>1435</v>
      </c>
      <c r="C380" s="13" t="s">
        <v>378</v>
      </c>
      <c r="D380" s="7" t="s">
        <v>1117</v>
      </c>
      <c r="E380" s="17"/>
      <c r="F380" s="17"/>
      <c r="G380" s="1" t="s">
        <v>522</v>
      </c>
      <c r="H380" s="1" t="s">
        <v>1882</v>
      </c>
      <c r="I380" s="1" t="s">
        <v>682</v>
      </c>
      <c r="J380" s="1" t="s">
        <v>1886</v>
      </c>
      <c r="K380" s="1" t="s">
        <v>2469</v>
      </c>
      <c r="L380" s="1" t="s">
        <v>2472</v>
      </c>
      <c r="M380" s="6" t="s">
        <v>2471</v>
      </c>
      <c r="N380" s="6"/>
      <c r="O380" s="6"/>
      <c r="P380" s="6"/>
      <c r="Q380" s="6"/>
      <c r="R380" s="6"/>
      <c r="S380" s="6"/>
      <c r="T380" s="41">
        <f>ROUND(AC380*$AB$3,1)</f>
        <v>753.1</v>
      </c>
      <c r="U380" s="82">
        <f>ROUND(T380*0.85,1)</f>
        <v>640.1</v>
      </c>
      <c r="V380" s="76" t="s">
        <v>2053</v>
      </c>
      <c r="W380" s="120">
        <f>ROUND(T380*1.15,1)</f>
        <v>866.1</v>
      </c>
      <c r="X380" s="78">
        <v>43101</v>
      </c>
      <c r="Y380" s="78">
        <v>401768</v>
      </c>
      <c r="Z380" s="128"/>
      <c r="AC380" s="42">
        <v>216</v>
      </c>
      <c r="AE380" s="17"/>
    </row>
    <row r="381" spans="1:31" ht="38.25" hidden="1">
      <c r="A381" s="16" t="s">
        <v>1434</v>
      </c>
      <c r="B381" s="16" t="s">
        <v>1435</v>
      </c>
      <c r="C381" s="13" t="s">
        <v>378</v>
      </c>
      <c r="D381" s="7" t="s">
        <v>1118</v>
      </c>
      <c r="E381" s="17"/>
      <c r="F381" s="17"/>
      <c r="G381" s="1" t="s">
        <v>178</v>
      </c>
      <c r="H381" s="1" t="s">
        <v>2264</v>
      </c>
      <c r="I381" s="1"/>
      <c r="J381" s="1"/>
      <c r="K381" s="122" t="s">
        <v>2469</v>
      </c>
      <c r="L381" s="122" t="s">
        <v>2472</v>
      </c>
      <c r="M381" s="6" t="s">
        <v>2471</v>
      </c>
      <c r="N381" s="65">
        <v>2</v>
      </c>
      <c r="O381" s="65" t="s">
        <v>2439</v>
      </c>
      <c r="P381" s="5" t="s">
        <v>2478</v>
      </c>
      <c r="Q381" s="73" t="s">
        <v>2485</v>
      </c>
      <c r="R381" s="73"/>
      <c r="S381" s="73"/>
      <c r="T381" s="41">
        <f>ROUND(AC381*$AB$3,1)</f>
        <v>317.3</v>
      </c>
      <c r="U381" s="82">
        <f>ROUND(T381*0.85,1)</f>
        <v>269.7</v>
      </c>
      <c r="V381" s="76" t="s">
        <v>2053</v>
      </c>
      <c r="W381" s="120">
        <f>ROUND(T381*1.15,1)</f>
        <v>364.9</v>
      </c>
      <c r="X381" s="78">
        <v>43101</v>
      </c>
      <c r="Y381" s="78">
        <v>401768</v>
      </c>
      <c r="Z381" s="128"/>
      <c r="AC381" s="42">
        <v>91</v>
      </c>
      <c r="AE381" s="17"/>
    </row>
    <row r="382" spans="1:31" ht="38.25" hidden="1">
      <c r="A382" s="16" t="s">
        <v>1434</v>
      </c>
      <c r="B382" s="16" t="s">
        <v>1435</v>
      </c>
      <c r="C382" s="13" t="s">
        <v>378</v>
      </c>
      <c r="D382" s="7" t="s">
        <v>1119</v>
      </c>
      <c r="E382" s="17"/>
      <c r="F382" s="17"/>
      <c r="G382" s="1" t="s">
        <v>179</v>
      </c>
      <c r="H382" s="1" t="s">
        <v>2265</v>
      </c>
      <c r="I382" s="1" t="s">
        <v>2003</v>
      </c>
      <c r="J382" s="74" t="s">
        <v>2669</v>
      </c>
      <c r="K382" s="1" t="s">
        <v>2469</v>
      </c>
      <c r="L382" s="1" t="s">
        <v>2472</v>
      </c>
      <c r="M382" s="6" t="s">
        <v>2471</v>
      </c>
      <c r="N382" s="6"/>
      <c r="O382" s="6"/>
      <c r="P382" s="6"/>
      <c r="Q382" s="6"/>
      <c r="R382" s="6"/>
      <c r="S382" s="6"/>
      <c r="T382" s="41">
        <f>ROUND(AC382*$AB$3,1)</f>
        <v>578.79999999999995</v>
      </c>
      <c r="U382" s="82">
        <f>ROUND(T382*0.85,1)</f>
        <v>492</v>
      </c>
      <c r="V382" s="76" t="s">
        <v>2053</v>
      </c>
      <c r="W382" s="120">
        <f>ROUND(T382*1.15,1)</f>
        <v>665.6</v>
      </c>
      <c r="X382" s="78">
        <v>43101</v>
      </c>
      <c r="Y382" s="78">
        <v>401768</v>
      </c>
      <c r="Z382" s="128"/>
      <c r="AC382" s="42">
        <v>166</v>
      </c>
      <c r="AE382" s="17"/>
    </row>
    <row r="383" spans="1:31" ht="25.5" hidden="1">
      <c r="A383" s="16" t="s">
        <v>1434</v>
      </c>
      <c r="B383" s="16" t="s">
        <v>1435</v>
      </c>
      <c r="C383" s="13" t="s">
        <v>378</v>
      </c>
      <c r="D383" s="7" t="s">
        <v>1120</v>
      </c>
      <c r="E383" s="17"/>
      <c r="F383" s="17"/>
      <c r="G383" s="1" t="s">
        <v>180</v>
      </c>
      <c r="H383" s="1" t="s">
        <v>1883</v>
      </c>
      <c r="I383" s="25" t="s">
        <v>181</v>
      </c>
      <c r="J383" s="32" t="s">
        <v>1887</v>
      </c>
      <c r="K383" s="1" t="s">
        <v>2469</v>
      </c>
      <c r="L383" s="1" t="s">
        <v>2472</v>
      </c>
      <c r="M383" s="6" t="s">
        <v>2471</v>
      </c>
      <c r="N383" s="6"/>
      <c r="O383" s="6"/>
      <c r="P383" s="6"/>
      <c r="Q383" s="6"/>
      <c r="R383" s="6"/>
      <c r="S383" s="6"/>
      <c r="T383" s="41">
        <f>ROUND(AC383*$AB$3,1)</f>
        <v>463.7</v>
      </c>
      <c r="U383" s="82">
        <f>ROUND(T383*0.85,1)</f>
        <v>394.1</v>
      </c>
      <c r="V383" s="76" t="s">
        <v>2053</v>
      </c>
      <c r="W383" s="120">
        <f>ROUND(T383*1.15,1)</f>
        <v>533.29999999999995</v>
      </c>
      <c r="X383" s="78">
        <v>43101</v>
      </c>
      <c r="Y383" s="78">
        <v>401768</v>
      </c>
      <c r="Z383" s="128"/>
      <c r="AC383" s="42">
        <v>133</v>
      </c>
      <c r="AE383" s="17"/>
    </row>
    <row r="384" spans="1:31" ht="30" hidden="1">
      <c r="A384" s="20" t="s">
        <v>1431</v>
      </c>
      <c r="B384" s="20" t="s">
        <v>1433</v>
      </c>
      <c r="C384" s="15" t="s">
        <v>379</v>
      </c>
      <c r="D384" s="7"/>
      <c r="E384" s="17"/>
      <c r="F384" s="17"/>
      <c r="G384" s="28" t="s">
        <v>182</v>
      </c>
      <c r="H384" s="28" t="s">
        <v>1885</v>
      </c>
      <c r="I384" s="25"/>
      <c r="J384" s="32"/>
      <c r="K384" s="32"/>
      <c r="L384" s="32"/>
      <c r="M384" s="6"/>
      <c r="N384" s="6"/>
      <c r="O384" s="6"/>
      <c r="P384" s="6"/>
      <c r="Q384" s="6"/>
      <c r="R384" s="6"/>
      <c r="S384" s="6"/>
      <c r="T384" s="41"/>
      <c r="U384" s="82"/>
      <c r="V384" s="76"/>
      <c r="W384" s="120"/>
      <c r="X384" s="78">
        <v>43101</v>
      </c>
      <c r="Y384" s="78">
        <v>401768</v>
      </c>
      <c r="Z384" s="128"/>
      <c r="AC384" s="42"/>
      <c r="AE384" s="17"/>
    </row>
    <row r="385" spans="1:31" ht="38.25" hidden="1">
      <c r="A385" s="16" t="s">
        <v>1434</v>
      </c>
      <c r="B385" s="16" t="s">
        <v>1435</v>
      </c>
      <c r="C385" s="13" t="s">
        <v>379</v>
      </c>
      <c r="D385" s="7" t="s">
        <v>1121</v>
      </c>
      <c r="E385" s="17"/>
      <c r="F385" s="17"/>
      <c r="G385" s="25" t="s">
        <v>805</v>
      </c>
      <c r="H385" s="32" t="s">
        <v>2266</v>
      </c>
      <c r="I385" s="25" t="s">
        <v>806</v>
      </c>
      <c r="J385" s="2" t="s">
        <v>2267</v>
      </c>
      <c r="K385" s="1" t="s">
        <v>2469</v>
      </c>
      <c r="L385" s="1" t="s">
        <v>2472</v>
      </c>
      <c r="M385" s="6" t="s">
        <v>2471</v>
      </c>
      <c r="N385" s="6"/>
      <c r="O385" s="6"/>
      <c r="P385" s="6"/>
      <c r="Q385" s="6"/>
      <c r="R385" s="6"/>
      <c r="S385" s="6"/>
      <c r="T385" s="41">
        <f>ROUND(AC385*$AB$3,1)</f>
        <v>836.8</v>
      </c>
      <c r="U385" s="82">
        <f>ROUND(T385*0.85,1)</f>
        <v>711.3</v>
      </c>
      <c r="V385" s="76" t="s">
        <v>2053</v>
      </c>
      <c r="W385" s="120">
        <f>ROUND(T385*1.15,1)</f>
        <v>962.3</v>
      </c>
      <c r="X385" s="78">
        <v>43101</v>
      </c>
      <c r="Y385" s="78">
        <v>401768</v>
      </c>
      <c r="Z385" s="128"/>
      <c r="AC385" s="42">
        <v>240</v>
      </c>
      <c r="AE385" s="17"/>
    </row>
    <row r="386" spans="1:31" ht="30" hidden="1">
      <c r="A386" s="20" t="s">
        <v>1431</v>
      </c>
      <c r="B386" s="20" t="s">
        <v>1433</v>
      </c>
      <c r="C386" s="15" t="s">
        <v>380</v>
      </c>
      <c r="D386" s="7"/>
      <c r="E386" s="17"/>
      <c r="F386" s="17"/>
      <c r="G386" s="28" t="s">
        <v>183</v>
      </c>
      <c r="H386" s="28" t="s">
        <v>1884</v>
      </c>
      <c r="I386" s="25"/>
      <c r="J386" s="32"/>
      <c r="K386" s="32"/>
      <c r="L386" s="32"/>
      <c r="M386" s="6"/>
      <c r="N386" s="6"/>
      <c r="O386" s="6"/>
      <c r="P386" s="6"/>
      <c r="Q386" s="6"/>
      <c r="R386" s="6"/>
      <c r="S386" s="6"/>
      <c r="T386" s="41"/>
      <c r="U386" s="82"/>
      <c r="V386" s="76"/>
      <c r="W386" s="120"/>
      <c r="X386" s="78">
        <v>43101</v>
      </c>
      <c r="Y386" s="78">
        <v>401768</v>
      </c>
      <c r="Z386" s="128"/>
      <c r="AC386" s="42"/>
      <c r="AE386" s="17"/>
    </row>
    <row r="387" spans="1:31" ht="38.25" hidden="1">
      <c r="A387" s="16" t="s">
        <v>1434</v>
      </c>
      <c r="B387" s="16" t="s">
        <v>1435</v>
      </c>
      <c r="C387" s="13" t="s">
        <v>380</v>
      </c>
      <c r="D387" s="7" t="s">
        <v>1122</v>
      </c>
      <c r="E387" s="17"/>
      <c r="F387" s="17"/>
      <c r="G387" s="25" t="s">
        <v>184</v>
      </c>
      <c r="H387" s="32" t="s">
        <v>2268</v>
      </c>
      <c r="I387" s="1" t="s">
        <v>2003</v>
      </c>
      <c r="J387" s="74" t="s">
        <v>2670</v>
      </c>
      <c r="K387" s="1" t="s">
        <v>2469</v>
      </c>
      <c r="L387" s="1" t="s">
        <v>2472</v>
      </c>
      <c r="M387" s="6" t="s">
        <v>2471</v>
      </c>
      <c r="N387" s="35"/>
      <c r="O387" s="35"/>
      <c r="P387" s="35"/>
      <c r="Q387" s="35"/>
      <c r="R387" s="35"/>
      <c r="S387" s="35"/>
      <c r="T387" s="41">
        <f>ROUND(AC387*$AB$3,1)</f>
        <v>446.3</v>
      </c>
      <c r="U387" s="82">
        <f>ROUND(T387*0.85,1)</f>
        <v>379.4</v>
      </c>
      <c r="V387" s="76" t="s">
        <v>2053</v>
      </c>
      <c r="W387" s="120">
        <f>ROUND(T387*1.15,1)</f>
        <v>513.20000000000005</v>
      </c>
      <c r="X387" s="78">
        <v>43101</v>
      </c>
      <c r="Y387" s="78">
        <v>401768</v>
      </c>
      <c r="Z387" s="128"/>
      <c r="AC387" s="42">
        <v>128</v>
      </c>
      <c r="AE387" s="17"/>
    </row>
    <row r="388" spans="1:31" ht="63.75" hidden="1">
      <c r="A388" s="20" t="s">
        <v>1431</v>
      </c>
      <c r="B388" s="20" t="s">
        <v>1432</v>
      </c>
      <c r="C388" s="15" t="s">
        <v>381</v>
      </c>
      <c r="D388" s="7"/>
      <c r="E388" s="17"/>
      <c r="F388" s="17"/>
      <c r="G388" s="28" t="s">
        <v>721</v>
      </c>
      <c r="H388" s="28" t="s">
        <v>1910</v>
      </c>
      <c r="I388" s="1" t="s">
        <v>1408</v>
      </c>
      <c r="J388" s="1" t="s">
        <v>1965</v>
      </c>
      <c r="K388" s="1"/>
      <c r="L388" s="1"/>
      <c r="M388" s="6"/>
      <c r="N388" s="6"/>
      <c r="O388" s="6"/>
      <c r="P388" s="6"/>
      <c r="Q388" s="6"/>
      <c r="R388" s="6"/>
      <c r="S388" s="6"/>
      <c r="T388" s="41"/>
      <c r="U388" s="82"/>
      <c r="V388" s="76"/>
      <c r="W388" s="120"/>
      <c r="X388" s="78">
        <v>43101</v>
      </c>
      <c r="Y388" s="78">
        <v>401768</v>
      </c>
      <c r="Z388" s="128"/>
      <c r="AC388" s="42"/>
      <c r="AE388" s="17"/>
    </row>
    <row r="389" spans="1:31" ht="38.25" hidden="1">
      <c r="A389" s="20" t="s">
        <v>1431</v>
      </c>
      <c r="B389" s="20" t="s">
        <v>1433</v>
      </c>
      <c r="C389" s="18" t="s">
        <v>382</v>
      </c>
      <c r="D389" s="7"/>
      <c r="E389" s="17"/>
      <c r="F389" s="17"/>
      <c r="G389" s="28" t="s">
        <v>185</v>
      </c>
      <c r="H389" s="28" t="s">
        <v>1921</v>
      </c>
      <c r="I389" s="25"/>
      <c r="J389" s="32"/>
      <c r="K389" s="32"/>
      <c r="L389" s="32"/>
      <c r="M389" s="6"/>
      <c r="N389" s="6"/>
      <c r="O389" s="6"/>
      <c r="P389" s="6"/>
      <c r="Q389" s="6"/>
      <c r="R389" s="6"/>
      <c r="S389" s="6"/>
      <c r="T389" s="41"/>
      <c r="U389" s="82"/>
      <c r="V389" s="76"/>
      <c r="W389" s="120"/>
      <c r="X389" s="78">
        <v>43101</v>
      </c>
      <c r="Y389" s="78">
        <v>401768</v>
      </c>
      <c r="Z389" s="128"/>
      <c r="AC389" s="42"/>
      <c r="AE389" s="17"/>
    </row>
    <row r="390" spans="1:31" hidden="1">
      <c r="A390" s="16" t="s">
        <v>1434</v>
      </c>
      <c r="B390" s="16" t="s">
        <v>1435</v>
      </c>
      <c r="C390" s="19" t="s">
        <v>382</v>
      </c>
      <c r="D390" s="7" t="s">
        <v>1123</v>
      </c>
      <c r="E390" s="17"/>
      <c r="F390" s="17"/>
      <c r="G390" s="25" t="s">
        <v>187</v>
      </c>
      <c r="H390" s="32" t="s">
        <v>1761</v>
      </c>
      <c r="I390" s="1"/>
      <c r="J390" s="1"/>
      <c r="K390" s="1" t="s">
        <v>2469</v>
      </c>
      <c r="L390" s="1" t="s">
        <v>2472</v>
      </c>
      <c r="M390" s="6" t="s">
        <v>2471</v>
      </c>
      <c r="N390" s="6"/>
      <c r="O390" s="6"/>
      <c r="P390" s="6"/>
      <c r="Q390" s="6"/>
      <c r="R390" s="6"/>
      <c r="S390" s="6"/>
      <c r="T390" s="41">
        <f>ROUND(AC390*$AB$3,1)</f>
        <v>26.1</v>
      </c>
      <c r="U390" s="82">
        <f>ROUND(T390*0.85,1)</f>
        <v>22.2</v>
      </c>
      <c r="V390" s="76" t="s">
        <v>2053</v>
      </c>
      <c r="W390" s="120">
        <f>ROUND(T390*1.15,1)</f>
        <v>30</v>
      </c>
      <c r="X390" s="78">
        <v>43101</v>
      </c>
      <c r="Y390" s="78">
        <v>401768</v>
      </c>
      <c r="Z390" s="128"/>
      <c r="AC390" s="42">
        <v>7.5</v>
      </c>
      <c r="AE390" s="17"/>
    </row>
    <row r="391" spans="1:31" hidden="1">
      <c r="A391" s="16" t="s">
        <v>1434</v>
      </c>
      <c r="B391" s="16" t="s">
        <v>1435</v>
      </c>
      <c r="C391" s="19" t="s">
        <v>382</v>
      </c>
      <c r="D391" s="7" t="s">
        <v>1124</v>
      </c>
      <c r="E391" s="17"/>
      <c r="F391" s="17"/>
      <c r="G391" s="25" t="s">
        <v>188</v>
      </c>
      <c r="H391" s="32" t="s">
        <v>1760</v>
      </c>
      <c r="I391" s="1"/>
      <c r="J391" s="1"/>
      <c r="K391" s="1" t="s">
        <v>2469</v>
      </c>
      <c r="L391" s="1" t="s">
        <v>2472</v>
      </c>
      <c r="M391" s="6" t="s">
        <v>2471</v>
      </c>
      <c r="N391" s="6"/>
      <c r="O391" s="6"/>
      <c r="P391" s="6"/>
      <c r="Q391" s="6"/>
      <c r="R391" s="6"/>
      <c r="S391" s="6"/>
      <c r="T391" s="41">
        <f>ROUND(AC391*$AB$3,1)</f>
        <v>34.9</v>
      </c>
      <c r="U391" s="82">
        <f>ROUND(T391*0.85,1)</f>
        <v>29.7</v>
      </c>
      <c r="V391" s="76" t="s">
        <v>2053</v>
      </c>
      <c r="W391" s="120">
        <f>ROUND(T391*1.15,1)</f>
        <v>40.1</v>
      </c>
      <c r="X391" s="78">
        <v>43101</v>
      </c>
      <c r="Y391" s="78">
        <v>401768</v>
      </c>
      <c r="Z391" s="128"/>
      <c r="AC391" s="42">
        <v>10</v>
      </c>
      <c r="AE391" s="17"/>
    </row>
    <row r="392" spans="1:31" ht="51" hidden="1">
      <c r="A392" s="16" t="s">
        <v>1434</v>
      </c>
      <c r="B392" s="16" t="s">
        <v>1435</v>
      </c>
      <c r="C392" s="19" t="s">
        <v>382</v>
      </c>
      <c r="D392" s="7" t="s">
        <v>1125</v>
      </c>
      <c r="E392" s="17"/>
      <c r="F392" s="17"/>
      <c r="G392" s="1" t="s">
        <v>523</v>
      </c>
      <c r="H392" s="1" t="s">
        <v>1960</v>
      </c>
      <c r="I392" s="25" t="s">
        <v>1400</v>
      </c>
      <c r="J392" s="32" t="s">
        <v>2269</v>
      </c>
      <c r="K392" s="1" t="s">
        <v>2469</v>
      </c>
      <c r="L392" s="1" t="s">
        <v>2472</v>
      </c>
      <c r="M392" s="6" t="s">
        <v>2471</v>
      </c>
      <c r="N392" s="6"/>
      <c r="O392" s="6"/>
      <c r="P392" s="6"/>
      <c r="Q392" s="6"/>
      <c r="R392" s="6"/>
      <c r="S392" s="6"/>
      <c r="T392" s="41">
        <f>ROUND(AC392*$AB$3,1)</f>
        <v>73.2</v>
      </c>
      <c r="U392" s="82">
        <f>ROUND(T392*0.85,1)</f>
        <v>62.2</v>
      </c>
      <c r="V392" s="76" t="s">
        <v>2053</v>
      </c>
      <c r="W392" s="120">
        <f>ROUND(T392*1.15,1)</f>
        <v>84.2</v>
      </c>
      <c r="X392" s="78">
        <v>43101</v>
      </c>
      <c r="Y392" s="78">
        <v>401768</v>
      </c>
      <c r="Z392" s="128"/>
      <c r="AC392" s="42">
        <v>21</v>
      </c>
      <c r="AE392" s="17"/>
    </row>
    <row r="393" spans="1:31" ht="63.75" hidden="1">
      <c r="A393" s="20" t="s">
        <v>1431</v>
      </c>
      <c r="B393" s="20" t="s">
        <v>1433</v>
      </c>
      <c r="C393" s="18" t="s">
        <v>383</v>
      </c>
      <c r="D393" s="7"/>
      <c r="E393" s="17"/>
      <c r="F393" s="17"/>
      <c r="G393" s="28" t="s">
        <v>189</v>
      </c>
      <c r="H393" s="28" t="s">
        <v>1922</v>
      </c>
      <c r="I393" s="1" t="s">
        <v>524</v>
      </c>
      <c r="J393" s="1" t="s">
        <v>2270</v>
      </c>
      <c r="K393" s="1"/>
      <c r="L393" s="1"/>
      <c r="M393" s="6"/>
      <c r="N393" s="6"/>
      <c r="O393" s="6"/>
      <c r="P393" s="6"/>
      <c r="Q393" s="6"/>
      <c r="R393" s="6"/>
      <c r="S393" s="6"/>
      <c r="T393" s="41"/>
      <c r="U393" s="82"/>
      <c r="V393" s="76"/>
      <c r="W393" s="120"/>
      <c r="X393" s="78">
        <v>43101</v>
      </c>
      <c r="Y393" s="78">
        <v>401768</v>
      </c>
      <c r="Z393" s="128"/>
      <c r="AC393" s="42"/>
      <c r="AE393" s="17"/>
    </row>
    <row r="394" spans="1:31" ht="63.75" hidden="1">
      <c r="A394" s="7" t="s">
        <v>1431</v>
      </c>
      <c r="B394" s="7" t="s">
        <v>1435</v>
      </c>
      <c r="C394" s="18" t="s">
        <v>384</v>
      </c>
      <c r="D394" s="7"/>
      <c r="E394" s="17"/>
      <c r="F394" s="17"/>
      <c r="G394" s="28" t="s">
        <v>1401</v>
      </c>
      <c r="H394" s="28" t="s">
        <v>1665</v>
      </c>
      <c r="I394" s="1"/>
      <c r="J394" s="1"/>
      <c r="K394" s="1"/>
      <c r="L394" s="1"/>
      <c r="M394" s="6"/>
      <c r="N394" s="6"/>
      <c r="O394" s="6"/>
      <c r="P394" s="6"/>
      <c r="Q394" s="6"/>
      <c r="R394" s="6"/>
      <c r="S394" s="6"/>
      <c r="T394" s="41"/>
      <c r="U394" s="82"/>
      <c r="V394" s="76"/>
      <c r="W394" s="120"/>
      <c r="X394" s="78">
        <v>43101</v>
      </c>
      <c r="Y394" s="78">
        <v>401768</v>
      </c>
      <c r="Z394" s="128"/>
      <c r="AC394" s="42"/>
      <c r="AE394" s="17"/>
    </row>
    <row r="395" spans="1:31" ht="38.25" hidden="1">
      <c r="A395" s="20" t="s">
        <v>1434</v>
      </c>
      <c r="B395" s="20" t="s">
        <v>1636</v>
      </c>
      <c r="C395" s="19" t="s">
        <v>383</v>
      </c>
      <c r="D395" s="7" t="s">
        <v>1126</v>
      </c>
      <c r="E395" s="17"/>
      <c r="F395" s="17"/>
      <c r="G395" s="1" t="s">
        <v>1411</v>
      </c>
      <c r="H395" s="1" t="s">
        <v>1923</v>
      </c>
      <c r="I395" s="1" t="s">
        <v>683</v>
      </c>
      <c r="J395" s="1" t="s">
        <v>1770</v>
      </c>
      <c r="K395" s="122" t="s">
        <v>2469</v>
      </c>
      <c r="L395" s="122" t="s">
        <v>2472</v>
      </c>
      <c r="M395" s="6" t="s">
        <v>2471</v>
      </c>
      <c r="N395" s="65">
        <v>1</v>
      </c>
      <c r="O395" s="65" t="s">
        <v>2441</v>
      </c>
      <c r="P395" s="5" t="s">
        <v>2482</v>
      </c>
      <c r="Q395" s="5" t="s">
        <v>2484</v>
      </c>
      <c r="R395" s="5"/>
      <c r="S395" s="5"/>
      <c r="T395" s="41">
        <f>ROUND(AC395*$AB$3,1)</f>
        <v>181.3</v>
      </c>
      <c r="U395" s="82">
        <f>ROUND(T395*0.85,1)</f>
        <v>154.1</v>
      </c>
      <c r="V395" s="76" t="s">
        <v>2053</v>
      </c>
      <c r="W395" s="120">
        <f>ROUND(T395*1.15,1)</f>
        <v>208.5</v>
      </c>
      <c r="X395" s="78">
        <v>43101</v>
      </c>
      <c r="Y395" s="78">
        <v>401768</v>
      </c>
      <c r="Z395" s="128"/>
      <c r="AC395" s="42">
        <v>52</v>
      </c>
      <c r="AE395" s="17"/>
    </row>
    <row r="396" spans="1:31" ht="38.25" hidden="1">
      <c r="A396" s="20" t="s">
        <v>1434</v>
      </c>
      <c r="B396" s="20" t="s">
        <v>1636</v>
      </c>
      <c r="C396" s="19" t="s">
        <v>383</v>
      </c>
      <c r="D396" s="7" t="s">
        <v>1127</v>
      </c>
      <c r="E396" s="17"/>
      <c r="F396" s="17"/>
      <c r="G396" s="1" t="s">
        <v>1412</v>
      </c>
      <c r="H396" s="1" t="s">
        <v>1924</v>
      </c>
      <c r="I396" s="1" t="s">
        <v>683</v>
      </c>
      <c r="J396" s="1" t="s">
        <v>1770</v>
      </c>
      <c r="K396" s="122" t="s">
        <v>2469</v>
      </c>
      <c r="L396" s="122" t="s">
        <v>2472</v>
      </c>
      <c r="M396" s="6" t="s">
        <v>2471</v>
      </c>
      <c r="N396" s="65">
        <v>1</v>
      </c>
      <c r="O396" s="65" t="s">
        <v>2441</v>
      </c>
      <c r="P396" s="5" t="s">
        <v>2482</v>
      </c>
      <c r="Q396" s="5" t="s">
        <v>2484</v>
      </c>
      <c r="R396" s="5"/>
      <c r="S396" s="5"/>
      <c r="T396" s="41">
        <f>ROUND(AC396*$AB$3,1)</f>
        <v>233.6</v>
      </c>
      <c r="U396" s="82">
        <f>ROUND(T396*0.85,1)</f>
        <v>198.6</v>
      </c>
      <c r="V396" s="76" t="s">
        <v>2053</v>
      </c>
      <c r="W396" s="120">
        <f>ROUND(T396*1.15,1)</f>
        <v>268.60000000000002</v>
      </c>
      <c r="X396" s="78">
        <v>43101</v>
      </c>
      <c r="Y396" s="78">
        <v>401768</v>
      </c>
      <c r="Z396" s="128"/>
      <c r="AC396" s="42">
        <v>67</v>
      </c>
      <c r="AE396" s="17"/>
    </row>
    <row r="397" spans="1:31" ht="38.25" hidden="1">
      <c r="A397" s="20" t="s">
        <v>1434</v>
      </c>
      <c r="B397" s="20" t="s">
        <v>1636</v>
      </c>
      <c r="C397" s="19" t="s">
        <v>383</v>
      </c>
      <c r="D397" s="7" t="s">
        <v>1128</v>
      </c>
      <c r="E397" s="17"/>
      <c r="F397" s="17"/>
      <c r="G397" s="1" t="s">
        <v>1413</v>
      </c>
      <c r="H397" s="1" t="s">
        <v>1925</v>
      </c>
      <c r="I397" s="1" t="s">
        <v>683</v>
      </c>
      <c r="J397" s="1" t="s">
        <v>1770</v>
      </c>
      <c r="K397" s="122" t="s">
        <v>2469</v>
      </c>
      <c r="L397" s="122" t="s">
        <v>2472</v>
      </c>
      <c r="M397" s="6" t="s">
        <v>2471</v>
      </c>
      <c r="N397" s="65">
        <v>1</v>
      </c>
      <c r="O397" s="65" t="s">
        <v>2441</v>
      </c>
      <c r="P397" s="5" t="s">
        <v>2482</v>
      </c>
      <c r="Q397" s="5" t="s">
        <v>2484</v>
      </c>
      <c r="R397" s="5"/>
      <c r="S397" s="5"/>
      <c r="T397" s="41">
        <f>ROUND(AC397*$AB$3,1)</f>
        <v>289.39999999999998</v>
      </c>
      <c r="U397" s="82">
        <f>ROUND(T397*0.85,1)</f>
        <v>246</v>
      </c>
      <c r="V397" s="76" t="s">
        <v>2053</v>
      </c>
      <c r="W397" s="120">
        <f>ROUND(T397*1.15,1)</f>
        <v>332.8</v>
      </c>
      <c r="X397" s="78">
        <v>43101</v>
      </c>
      <c r="Y397" s="78">
        <v>401768</v>
      </c>
      <c r="Z397" s="128"/>
      <c r="AC397" s="42">
        <v>83</v>
      </c>
      <c r="AE397" s="17"/>
    </row>
    <row r="398" spans="1:31" ht="51" hidden="1">
      <c r="A398" s="20" t="s">
        <v>1434</v>
      </c>
      <c r="B398" s="20" t="s">
        <v>1636</v>
      </c>
      <c r="C398" s="19" t="s">
        <v>383</v>
      </c>
      <c r="D398" s="7" t="s">
        <v>1129</v>
      </c>
      <c r="E398" s="17"/>
      <c r="F398" s="17"/>
      <c r="G398" s="26" t="s">
        <v>1414</v>
      </c>
      <c r="H398" s="26" t="s">
        <v>1926</v>
      </c>
      <c r="I398" s="1" t="s">
        <v>683</v>
      </c>
      <c r="J398" s="1" t="s">
        <v>1770</v>
      </c>
      <c r="K398" s="1" t="s">
        <v>2469</v>
      </c>
      <c r="L398" s="1" t="s">
        <v>2472</v>
      </c>
      <c r="M398" s="6" t="s">
        <v>2471</v>
      </c>
      <c r="N398" s="6"/>
      <c r="O398" s="6"/>
      <c r="P398" s="6"/>
      <c r="Q398" s="6"/>
      <c r="R398" s="6"/>
      <c r="S398" s="6"/>
      <c r="T398" s="41">
        <f>ROUND(AC398*$AB$3,1)</f>
        <v>52.3</v>
      </c>
      <c r="U398" s="82">
        <f>ROUND(T398*0.85,1)</f>
        <v>44.5</v>
      </c>
      <c r="V398" s="76" t="s">
        <v>2053</v>
      </c>
      <c r="W398" s="120">
        <f>ROUND(T398*1.15,1)</f>
        <v>60.1</v>
      </c>
      <c r="X398" s="78">
        <v>43101</v>
      </c>
      <c r="Y398" s="78">
        <v>401768</v>
      </c>
      <c r="Z398" s="128"/>
      <c r="AC398" s="42">
        <v>15</v>
      </c>
      <c r="AE398" s="17"/>
    </row>
    <row r="399" spans="1:31" ht="38.25" hidden="1">
      <c r="A399" s="7" t="s">
        <v>1431</v>
      </c>
      <c r="B399" s="7" t="s">
        <v>1435</v>
      </c>
      <c r="C399" s="18" t="s">
        <v>385</v>
      </c>
      <c r="D399" s="7"/>
      <c r="E399" s="17"/>
      <c r="F399" s="17"/>
      <c r="G399" s="28" t="s">
        <v>1415</v>
      </c>
      <c r="H399" s="28" t="s">
        <v>1664</v>
      </c>
      <c r="I399" s="25"/>
      <c r="J399" s="32"/>
      <c r="K399" s="32"/>
      <c r="L399" s="32"/>
      <c r="M399" s="6"/>
      <c r="N399" s="6"/>
      <c r="O399" s="6"/>
      <c r="P399" s="6"/>
      <c r="Q399" s="6"/>
      <c r="R399" s="6"/>
      <c r="S399" s="6"/>
      <c r="T399" s="41"/>
      <c r="U399" s="82"/>
      <c r="V399" s="76"/>
      <c r="W399" s="120"/>
      <c r="X399" s="78">
        <v>43101</v>
      </c>
      <c r="Y399" s="78">
        <v>401768</v>
      </c>
      <c r="Z399" s="128"/>
      <c r="AC399" s="42"/>
      <c r="AE399" s="17"/>
    </row>
    <row r="400" spans="1:31" ht="51" hidden="1">
      <c r="A400" s="20" t="s">
        <v>1434</v>
      </c>
      <c r="B400" s="20" t="s">
        <v>1636</v>
      </c>
      <c r="C400" s="19" t="s">
        <v>383</v>
      </c>
      <c r="D400" s="7" t="s">
        <v>1130</v>
      </c>
      <c r="E400" s="17"/>
      <c r="F400" s="17"/>
      <c r="G400" s="1" t="s">
        <v>1416</v>
      </c>
      <c r="H400" s="1" t="s">
        <v>2271</v>
      </c>
      <c r="I400" s="1" t="s">
        <v>683</v>
      </c>
      <c r="J400" s="1" t="s">
        <v>1770</v>
      </c>
      <c r="K400" s="122" t="s">
        <v>2469</v>
      </c>
      <c r="L400" s="122" t="s">
        <v>2472</v>
      </c>
      <c r="M400" s="6" t="s">
        <v>2471</v>
      </c>
      <c r="N400" s="65">
        <v>1</v>
      </c>
      <c r="O400" s="65" t="s">
        <v>2441</v>
      </c>
      <c r="P400" s="5" t="s">
        <v>2482</v>
      </c>
      <c r="Q400" s="5" t="s">
        <v>2484</v>
      </c>
      <c r="R400" s="5"/>
      <c r="S400" s="5"/>
      <c r="T400" s="41">
        <f t="shared" ref="T400:T407" si="66">ROUND(AC400*$AB$3,1)</f>
        <v>136</v>
      </c>
      <c r="U400" s="82">
        <f t="shared" ref="U400:U407" si="67">ROUND(T400*0.85,1)</f>
        <v>115.6</v>
      </c>
      <c r="V400" s="76" t="s">
        <v>2053</v>
      </c>
      <c r="W400" s="120">
        <f t="shared" ref="W400:W407" si="68">ROUND(T400*1.15,1)</f>
        <v>156.4</v>
      </c>
      <c r="X400" s="78">
        <v>43101</v>
      </c>
      <c r="Y400" s="78">
        <v>401768</v>
      </c>
      <c r="Z400" s="128"/>
      <c r="AC400" s="42">
        <v>39</v>
      </c>
      <c r="AE400" s="17"/>
    </row>
    <row r="401" spans="1:31" ht="51" hidden="1">
      <c r="A401" s="20" t="s">
        <v>1434</v>
      </c>
      <c r="B401" s="20" t="s">
        <v>1636</v>
      </c>
      <c r="C401" s="19" t="s">
        <v>383</v>
      </c>
      <c r="D401" s="7" t="s">
        <v>2026</v>
      </c>
      <c r="E401" s="17"/>
      <c r="F401" s="17"/>
      <c r="G401" s="1" t="s">
        <v>1417</v>
      </c>
      <c r="H401" s="1" t="s">
        <v>2272</v>
      </c>
      <c r="I401" s="1" t="s">
        <v>683</v>
      </c>
      <c r="J401" s="1" t="s">
        <v>1770</v>
      </c>
      <c r="K401" s="122" t="s">
        <v>2469</v>
      </c>
      <c r="L401" s="122" t="s">
        <v>2472</v>
      </c>
      <c r="M401" s="6" t="s">
        <v>2471</v>
      </c>
      <c r="N401" s="65">
        <v>1</v>
      </c>
      <c r="O401" s="65" t="s">
        <v>2441</v>
      </c>
      <c r="P401" s="5" t="s">
        <v>2482</v>
      </c>
      <c r="Q401" s="5" t="s">
        <v>2484</v>
      </c>
      <c r="R401" s="5"/>
      <c r="S401" s="5"/>
      <c r="T401" s="41">
        <f t="shared" si="66"/>
        <v>115.1</v>
      </c>
      <c r="U401" s="82">
        <f t="shared" si="67"/>
        <v>97.8</v>
      </c>
      <c r="V401" s="76" t="s">
        <v>2053</v>
      </c>
      <c r="W401" s="120">
        <f t="shared" si="68"/>
        <v>132.4</v>
      </c>
      <c r="X401" s="78">
        <v>43101</v>
      </c>
      <c r="Y401" s="78">
        <v>401768</v>
      </c>
      <c r="Z401" s="128"/>
      <c r="AC401" s="42">
        <v>33</v>
      </c>
      <c r="AE401" s="17"/>
    </row>
    <row r="402" spans="1:31" ht="63.75" hidden="1">
      <c r="A402" s="20" t="s">
        <v>1434</v>
      </c>
      <c r="B402" s="20" t="s">
        <v>1636</v>
      </c>
      <c r="C402" s="19" t="s">
        <v>383</v>
      </c>
      <c r="D402" s="7" t="s">
        <v>1131</v>
      </c>
      <c r="E402" s="17"/>
      <c r="F402" s="17"/>
      <c r="G402" s="1" t="s">
        <v>1980</v>
      </c>
      <c r="H402" s="1" t="s">
        <v>1766</v>
      </c>
      <c r="I402" s="1" t="s">
        <v>683</v>
      </c>
      <c r="J402" s="1" t="s">
        <v>1770</v>
      </c>
      <c r="K402" s="122" t="s">
        <v>2469</v>
      </c>
      <c r="L402" s="122" t="s">
        <v>2472</v>
      </c>
      <c r="M402" s="6" t="s">
        <v>2471</v>
      </c>
      <c r="N402" s="65">
        <v>1</v>
      </c>
      <c r="O402" s="65" t="s">
        <v>2441</v>
      </c>
      <c r="P402" s="5" t="s">
        <v>2482</v>
      </c>
      <c r="Q402" s="5" t="s">
        <v>2484</v>
      </c>
      <c r="R402" s="5"/>
      <c r="S402" s="5"/>
      <c r="T402" s="41">
        <f t="shared" si="66"/>
        <v>167.4</v>
      </c>
      <c r="U402" s="82">
        <f t="shared" si="67"/>
        <v>142.30000000000001</v>
      </c>
      <c r="V402" s="76" t="s">
        <v>2053</v>
      </c>
      <c r="W402" s="120">
        <f t="shared" si="68"/>
        <v>192.5</v>
      </c>
      <c r="X402" s="78">
        <v>43101</v>
      </c>
      <c r="Y402" s="78">
        <v>401768</v>
      </c>
      <c r="Z402" s="128"/>
      <c r="AC402" s="42">
        <v>48</v>
      </c>
      <c r="AE402" s="17"/>
    </row>
    <row r="403" spans="1:31" ht="63.75" hidden="1">
      <c r="A403" s="20" t="s">
        <v>1434</v>
      </c>
      <c r="B403" s="20" t="s">
        <v>1636</v>
      </c>
      <c r="C403" s="19" t="s">
        <v>383</v>
      </c>
      <c r="D403" s="7" t="s">
        <v>1365</v>
      </c>
      <c r="E403" s="17"/>
      <c r="F403" s="17"/>
      <c r="G403" s="1" t="s">
        <v>1418</v>
      </c>
      <c r="H403" s="1" t="s">
        <v>1767</v>
      </c>
      <c r="I403" s="1" t="s">
        <v>683</v>
      </c>
      <c r="J403" s="1" t="s">
        <v>1770</v>
      </c>
      <c r="K403" s="122" t="s">
        <v>2469</v>
      </c>
      <c r="L403" s="122" t="s">
        <v>2472</v>
      </c>
      <c r="M403" s="6" t="s">
        <v>2471</v>
      </c>
      <c r="N403" s="65">
        <v>1</v>
      </c>
      <c r="O403" s="65" t="s">
        <v>2441</v>
      </c>
      <c r="P403" s="5" t="s">
        <v>2482</v>
      </c>
      <c r="Q403" s="5" t="s">
        <v>2484</v>
      </c>
      <c r="R403" s="5"/>
      <c r="S403" s="5"/>
      <c r="T403" s="41">
        <f t="shared" si="66"/>
        <v>139.5</v>
      </c>
      <c r="U403" s="82">
        <f t="shared" si="67"/>
        <v>118.6</v>
      </c>
      <c r="V403" s="76" t="s">
        <v>2053</v>
      </c>
      <c r="W403" s="120">
        <f t="shared" si="68"/>
        <v>160.4</v>
      </c>
      <c r="X403" s="78">
        <v>43101</v>
      </c>
      <c r="Y403" s="78">
        <v>401768</v>
      </c>
      <c r="Z403" s="128"/>
      <c r="AC403" s="42">
        <v>40</v>
      </c>
      <c r="AE403" s="17"/>
    </row>
    <row r="404" spans="1:31" ht="63.75" hidden="1">
      <c r="A404" s="20" t="s">
        <v>1434</v>
      </c>
      <c r="B404" s="20" t="s">
        <v>1636</v>
      </c>
      <c r="C404" s="19" t="s">
        <v>383</v>
      </c>
      <c r="D404" s="7" t="s">
        <v>1132</v>
      </c>
      <c r="E404" s="17"/>
      <c r="F404" s="17"/>
      <c r="G404" s="1" t="s">
        <v>1981</v>
      </c>
      <c r="H404" s="1" t="s">
        <v>1768</v>
      </c>
      <c r="I404" s="1" t="s">
        <v>683</v>
      </c>
      <c r="J404" s="1" t="s">
        <v>1770</v>
      </c>
      <c r="K404" s="122" t="s">
        <v>2469</v>
      </c>
      <c r="L404" s="122" t="s">
        <v>2472</v>
      </c>
      <c r="M404" s="6" t="s">
        <v>2471</v>
      </c>
      <c r="N404" s="65">
        <v>1</v>
      </c>
      <c r="O404" s="65" t="s">
        <v>2441</v>
      </c>
      <c r="P404" s="5" t="s">
        <v>2482</v>
      </c>
      <c r="Q404" s="5" t="s">
        <v>2484</v>
      </c>
      <c r="R404" s="5"/>
      <c r="S404" s="5"/>
      <c r="T404" s="41">
        <f t="shared" si="66"/>
        <v>205.7</v>
      </c>
      <c r="U404" s="82">
        <f t="shared" si="67"/>
        <v>174.8</v>
      </c>
      <c r="V404" s="76" t="s">
        <v>2053</v>
      </c>
      <c r="W404" s="120">
        <f t="shared" si="68"/>
        <v>236.6</v>
      </c>
      <c r="X404" s="78">
        <v>43101</v>
      </c>
      <c r="Y404" s="78">
        <v>401768</v>
      </c>
      <c r="Z404" s="128"/>
      <c r="AC404" s="42">
        <v>59</v>
      </c>
      <c r="AE404" s="17"/>
    </row>
    <row r="405" spans="1:31" ht="63.75" hidden="1">
      <c r="A405" s="20" t="s">
        <v>1434</v>
      </c>
      <c r="B405" s="20" t="s">
        <v>1636</v>
      </c>
      <c r="C405" s="19" t="s">
        <v>383</v>
      </c>
      <c r="D405" s="7" t="s">
        <v>1366</v>
      </c>
      <c r="E405" s="17"/>
      <c r="F405" s="17"/>
      <c r="G405" s="1" t="s">
        <v>1419</v>
      </c>
      <c r="H405" s="1" t="s">
        <v>1769</v>
      </c>
      <c r="I405" s="1" t="s">
        <v>683</v>
      </c>
      <c r="J405" s="1" t="s">
        <v>1770</v>
      </c>
      <c r="K405" s="122" t="s">
        <v>2469</v>
      </c>
      <c r="L405" s="122" t="s">
        <v>2472</v>
      </c>
      <c r="M405" s="6" t="s">
        <v>2471</v>
      </c>
      <c r="N405" s="65">
        <v>1</v>
      </c>
      <c r="O405" s="65" t="s">
        <v>2441</v>
      </c>
      <c r="P405" s="5" t="s">
        <v>2482</v>
      </c>
      <c r="Q405" s="5" t="s">
        <v>2484</v>
      </c>
      <c r="R405" s="5"/>
      <c r="S405" s="5"/>
      <c r="T405" s="41">
        <f t="shared" si="66"/>
        <v>174.3</v>
      </c>
      <c r="U405" s="82">
        <f t="shared" si="67"/>
        <v>148.19999999999999</v>
      </c>
      <c r="V405" s="76" t="s">
        <v>2053</v>
      </c>
      <c r="W405" s="120">
        <f t="shared" si="68"/>
        <v>200.4</v>
      </c>
      <c r="X405" s="78">
        <v>43101</v>
      </c>
      <c r="Y405" s="78">
        <v>401768</v>
      </c>
      <c r="Z405" s="128"/>
      <c r="AC405" s="42">
        <v>50</v>
      </c>
      <c r="AE405" s="17"/>
    </row>
    <row r="406" spans="1:31" ht="63.75" hidden="1">
      <c r="A406" s="20" t="s">
        <v>1434</v>
      </c>
      <c r="B406" s="20" t="s">
        <v>1636</v>
      </c>
      <c r="C406" s="19" t="s">
        <v>383</v>
      </c>
      <c r="D406" s="7" t="s">
        <v>1133</v>
      </c>
      <c r="E406" s="17"/>
      <c r="F406" s="17"/>
      <c r="G406" s="26" t="s">
        <v>1979</v>
      </c>
      <c r="H406" s="26" t="s">
        <v>2273</v>
      </c>
      <c r="I406" s="1" t="s">
        <v>683</v>
      </c>
      <c r="J406" s="1" t="s">
        <v>1770</v>
      </c>
      <c r="K406" s="1" t="s">
        <v>2469</v>
      </c>
      <c r="L406" s="1" t="s">
        <v>2472</v>
      </c>
      <c r="M406" s="6" t="s">
        <v>2471</v>
      </c>
      <c r="N406" s="6"/>
      <c r="O406" s="6"/>
      <c r="P406" s="6"/>
      <c r="Q406" s="6"/>
      <c r="R406" s="6"/>
      <c r="S406" s="6"/>
      <c r="T406" s="41">
        <f t="shared" si="66"/>
        <v>52.3</v>
      </c>
      <c r="U406" s="82">
        <f t="shared" si="67"/>
        <v>44.5</v>
      </c>
      <c r="V406" s="76" t="s">
        <v>2053</v>
      </c>
      <c r="W406" s="120">
        <f t="shared" si="68"/>
        <v>60.1</v>
      </c>
      <c r="X406" s="78">
        <v>43101</v>
      </c>
      <c r="Y406" s="78">
        <v>401768</v>
      </c>
      <c r="Z406" s="128"/>
      <c r="AC406" s="42">
        <v>15</v>
      </c>
      <c r="AE406" s="17"/>
    </row>
    <row r="407" spans="1:31" ht="63.75" hidden="1">
      <c r="A407" s="20" t="s">
        <v>1434</v>
      </c>
      <c r="B407" s="20" t="s">
        <v>1636</v>
      </c>
      <c r="C407" s="19" t="s">
        <v>383</v>
      </c>
      <c r="D407" s="7" t="s">
        <v>1367</v>
      </c>
      <c r="E407" s="17"/>
      <c r="F407" s="17"/>
      <c r="G407" s="26" t="s">
        <v>1420</v>
      </c>
      <c r="H407" s="26" t="s">
        <v>2274</v>
      </c>
      <c r="I407" s="1" t="s">
        <v>683</v>
      </c>
      <c r="J407" s="1" t="s">
        <v>1770</v>
      </c>
      <c r="K407" s="1" t="s">
        <v>2469</v>
      </c>
      <c r="L407" s="1" t="s">
        <v>2472</v>
      </c>
      <c r="M407" s="6" t="s">
        <v>2471</v>
      </c>
      <c r="N407" s="6"/>
      <c r="O407" s="6"/>
      <c r="P407" s="6"/>
      <c r="Q407" s="6"/>
      <c r="R407" s="6"/>
      <c r="S407" s="6"/>
      <c r="T407" s="41">
        <f t="shared" si="66"/>
        <v>52.3</v>
      </c>
      <c r="U407" s="82">
        <f t="shared" si="67"/>
        <v>44.5</v>
      </c>
      <c r="V407" s="76" t="s">
        <v>2053</v>
      </c>
      <c r="W407" s="120">
        <f t="shared" si="68"/>
        <v>60.1</v>
      </c>
      <c r="X407" s="78">
        <v>43101</v>
      </c>
      <c r="Y407" s="78">
        <v>401768</v>
      </c>
      <c r="Z407" s="128"/>
      <c r="AC407" s="42">
        <v>15</v>
      </c>
      <c r="AE407" s="17"/>
    </row>
    <row r="408" spans="1:31" ht="30" hidden="1">
      <c r="A408" s="7" t="s">
        <v>1431</v>
      </c>
      <c r="B408" s="7" t="s">
        <v>1435</v>
      </c>
      <c r="C408" s="18" t="s">
        <v>386</v>
      </c>
      <c r="D408" s="7"/>
      <c r="E408" s="17"/>
      <c r="F408" s="17"/>
      <c r="G408" s="28" t="s">
        <v>722</v>
      </c>
      <c r="H408" s="28" t="s">
        <v>1763</v>
      </c>
      <c r="I408" s="25"/>
      <c r="J408" s="32"/>
      <c r="K408" s="32"/>
      <c r="L408" s="32"/>
      <c r="M408" s="6"/>
      <c r="N408" s="6"/>
      <c r="O408" s="6"/>
      <c r="P408" s="6"/>
      <c r="Q408" s="6"/>
      <c r="R408" s="6"/>
      <c r="S408" s="6"/>
      <c r="T408" s="41"/>
      <c r="U408" s="82"/>
      <c r="V408" s="76"/>
      <c r="W408" s="120"/>
      <c r="X408" s="78">
        <v>43101</v>
      </c>
      <c r="Y408" s="78">
        <v>401768</v>
      </c>
      <c r="Z408" s="128"/>
      <c r="AC408" s="42"/>
      <c r="AE408" s="17"/>
    </row>
    <row r="409" spans="1:31" ht="51" hidden="1">
      <c r="A409" s="20" t="s">
        <v>1434</v>
      </c>
      <c r="B409" s="20" t="s">
        <v>1636</v>
      </c>
      <c r="C409" s="19" t="s">
        <v>383</v>
      </c>
      <c r="D409" s="7" t="s">
        <v>1134</v>
      </c>
      <c r="E409" s="17"/>
      <c r="F409" s="17"/>
      <c r="G409" s="1" t="s">
        <v>1422</v>
      </c>
      <c r="H409" s="1" t="s">
        <v>2275</v>
      </c>
      <c r="I409" s="1" t="s">
        <v>683</v>
      </c>
      <c r="J409" s="1" t="s">
        <v>1770</v>
      </c>
      <c r="K409" s="122" t="s">
        <v>2469</v>
      </c>
      <c r="L409" s="122" t="s">
        <v>2472</v>
      </c>
      <c r="M409" s="6" t="s">
        <v>2471</v>
      </c>
      <c r="N409" s="65">
        <v>1</v>
      </c>
      <c r="O409" s="65" t="s">
        <v>2441</v>
      </c>
      <c r="P409" s="5" t="s">
        <v>2482</v>
      </c>
      <c r="Q409" s="5" t="s">
        <v>2484</v>
      </c>
      <c r="R409" s="5"/>
      <c r="S409" s="5"/>
      <c r="T409" s="41">
        <f t="shared" ref="T409:T416" si="69">ROUND(AC409*$AB$3,1)</f>
        <v>181.3</v>
      </c>
      <c r="U409" s="82">
        <f t="shared" ref="U409:U416" si="70">ROUND(T409*0.85,1)</f>
        <v>154.1</v>
      </c>
      <c r="V409" s="76" t="s">
        <v>2053</v>
      </c>
      <c r="W409" s="120">
        <f t="shared" ref="W409:W416" si="71">ROUND(T409*1.15,1)</f>
        <v>208.5</v>
      </c>
      <c r="X409" s="78">
        <v>43101</v>
      </c>
      <c r="Y409" s="78">
        <v>401768</v>
      </c>
      <c r="Z409" s="128"/>
      <c r="AC409" s="42">
        <v>52</v>
      </c>
      <c r="AE409" s="17"/>
    </row>
    <row r="410" spans="1:31" ht="51" hidden="1">
      <c r="A410" s="20" t="s">
        <v>1434</v>
      </c>
      <c r="B410" s="20" t="s">
        <v>1636</v>
      </c>
      <c r="C410" s="19" t="s">
        <v>383</v>
      </c>
      <c r="D410" s="7" t="s">
        <v>1368</v>
      </c>
      <c r="E410" s="17"/>
      <c r="F410" s="17"/>
      <c r="G410" s="1" t="s">
        <v>525</v>
      </c>
      <c r="H410" s="1" t="s">
        <v>2276</v>
      </c>
      <c r="I410" s="1" t="s">
        <v>683</v>
      </c>
      <c r="J410" s="1" t="s">
        <v>1770</v>
      </c>
      <c r="K410" s="122" t="s">
        <v>2469</v>
      </c>
      <c r="L410" s="122" t="s">
        <v>2472</v>
      </c>
      <c r="M410" s="6" t="s">
        <v>2471</v>
      </c>
      <c r="N410" s="65">
        <v>1</v>
      </c>
      <c r="O410" s="65" t="s">
        <v>2441</v>
      </c>
      <c r="P410" s="5" t="s">
        <v>2482</v>
      </c>
      <c r="Q410" s="5" t="s">
        <v>2484</v>
      </c>
      <c r="R410" s="5"/>
      <c r="S410" s="5"/>
      <c r="T410" s="41">
        <f t="shared" si="69"/>
        <v>160.4</v>
      </c>
      <c r="U410" s="82">
        <f t="shared" si="70"/>
        <v>136.30000000000001</v>
      </c>
      <c r="V410" s="76" t="s">
        <v>2053</v>
      </c>
      <c r="W410" s="120">
        <f t="shared" si="71"/>
        <v>184.5</v>
      </c>
      <c r="X410" s="78">
        <v>43101</v>
      </c>
      <c r="Y410" s="78">
        <v>401768</v>
      </c>
      <c r="Z410" s="128"/>
      <c r="AC410" s="42">
        <v>46</v>
      </c>
      <c r="AE410" s="17"/>
    </row>
    <row r="411" spans="1:31" ht="51" hidden="1">
      <c r="A411" s="20" t="s">
        <v>1434</v>
      </c>
      <c r="B411" s="20" t="s">
        <v>1636</v>
      </c>
      <c r="C411" s="19" t="s">
        <v>383</v>
      </c>
      <c r="D411" s="7" t="s">
        <v>1135</v>
      </c>
      <c r="E411" s="17"/>
      <c r="F411" s="17"/>
      <c r="G411" s="1" t="s">
        <v>1421</v>
      </c>
      <c r="H411" s="1" t="s">
        <v>1771</v>
      </c>
      <c r="I411" s="1" t="s">
        <v>683</v>
      </c>
      <c r="J411" s="1" t="s">
        <v>1770</v>
      </c>
      <c r="K411" s="122" t="s">
        <v>2469</v>
      </c>
      <c r="L411" s="122" t="s">
        <v>2472</v>
      </c>
      <c r="M411" s="6" t="s">
        <v>2471</v>
      </c>
      <c r="N411" s="65">
        <v>1</v>
      </c>
      <c r="O411" s="65" t="s">
        <v>2441</v>
      </c>
      <c r="P411" s="5" t="s">
        <v>2482</v>
      </c>
      <c r="Q411" s="5" t="s">
        <v>2484</v>
      </c>
      <c r="R411" s="5"/>
      <c r="S411" s="5"/>
      <c r="T411" s="41">
        <f t="shared" si="69"/>
        <v>223.1</v>
      </c>
      <c r="U411" s="82">
        <f t="shared" si="70"/>
        <v>189.6</v>
      </c>
      <c r="V411" s="76" t="s">
        <v>2053</v>
      </c>
      <c r="W411" s="120">
        <f t="shared" si="71"/>
        <v>256.60000000000002</v>
      </c>
      <c r="X411" s="78">
        <v>43101</v>
      </c>
      <c r="Y411" s="78">
        <v>401768</v>
      </c>
      <c r="Z411" s="128"/>
      <c r="AC411" s="42">
        <v>64</v>
      </c>
      <c r="AE411" s="17"/>
    </row>
    <row r="412" spans="1:31" ht="51" hidden="1">
      <c r="A412" s="20" t="s">
        <v>1434</v>
      </c>
      <c r="B412" s="20" t="s">
        <v>1636</v>
      </c>
      <c r="C412" s="19" t="s">
        <v>383</v>
      </c>
      <c r="D412" s="7" t="s">
        <v>1369</v>
      </c>
      <c r="E412" s="17"/>
      <c r="F412" s="17"/>
      <c r="G412" s="1" t="s">
        <v>526</v>
      </c>
      <c r="H412" s="1" t="s">
        <v>1772</v>
      </c>
      <c r="I412" s="1" t="s">
        <v>683</v>
      </c>
      <c r="J412" s="1" t="s">
        <v>1770</v>
      </c>
      <c r="K412" s="122" t="s">
        <v>2469</v>
      </c>
      <c r="L412" s="122" t="s">
        <v>2472</v>
      </c>
      <c r="M412" s="6" t="s">
        <v>2471</v>
      </c>
      <c r="N412" s="65">
        <v>1</v>
      </c>
      <c r="O412" s="65" t="s">
        <v>2441</v>
      </c>
      <c r="P412" s="5" t="s">
        <v>2482</v>
      </c>
      <c r="Q412" s="5" t="s">
        <v>2484</v>
      </c>
      <c r="R412" s="5"/>
      <c r="S412" s="5"/>
      <c r="T412" s="41">
        <f t="shared" si="69"/>
        <v>198.7</v>
      </c>
      <c r="U412" s="82">
        <f t="shared" si="70"/>
        <v>168.9</v>
      </c>
      <c r="V412" s="76" t="s">
        <v>2053</v>
      </c>
      <c r="W412" s="120">
        <f t="shared" si="71"/>
        <v>228.5</v>
      </c>
      <c r="X412" s="78">
        <v>43101</v>
      </c>
      <c r="Y412" s="78">
        <v>401768</v>
      </c>
      <c r="Z412" s="128"/>
      <c r="AC412" s="42">
        <v>57</v>
      </c>
      <c r="AE412" s="17"/>
    </row>
    <row r="413" spans="1:31" ht="51" hidden="1">
      <c r="A413" s="20" t="s">
        <v>1434</v>
      </c>
      <c r="B413" s="20" t="s">
        <v>1636</v>
      </c>
      <c r="C413" s="19" t="s">
        <v>383</v>
      </c>
      <c r="D413" s="7" t="s">
        <v>1136</v>
      </c>
      <c r="E413" s="17"/>
      <c r="F413" s="17"/>
      <c r="G413" s="1" t="s">
        <v>1423</v>
      </c>
      <c r="H413" s="1" t="s">
        <v>1773</v>
      </c>
      <c r="I413" s="1" t="s">
        <v>683</v>
      </c>
      <c r="J413" s="1" t="s">
        <v>1770</v>
      </c>
      <c r="K413" s="122" t="s">
        <v>2469</v>
      </c>
      <c r="L413" s="122" t="s">
        <v>2472</v>
      </c>
      <c r="M413" s="6" t="s">
        <v>2471</v>
      </c>
      <c r="N413" s="65">
        <v>1</v>
      </c>
      <c r="O413" s="65" t="s">
        <v>2441</v>
      </c>
      <c r="P413" s="5" t="s">
        <v>2482</v>
      </c>
      <c r="Q413" s="5" t="s">
        <v>2484</v>
      </c>
      <c r="R413" s="5"/>
      <c r="S413" s="5"/>
      <c r="T413" s="41">
        <f t="shared" si="69"/>
        <v>278.89999999999998</v>
      </c>
      <c r="U413" s="82">
        <f t="shared" si="70"/>
        <v>237.1</v>
      </c>
      <c r="V413" s="76" t="s">
        <v>2053</v>
      </c>
      <c r="W413" s="120">
        <f t="shared" si="71"/>
        <v>320.7</v>
      </c>
      <c r="X413" s="78">
        <v>43101</v>
      </c>
      <c r="Y413" s="78">
        <v>401768</v>
      </c>
      <c r="Z413" s="128"/>
      <c r="AC413" s="42">
        <v>80</v>
      </c>
      <c r="AE413" s="17"/>
    </row>
    <row r="414" spans="1:31" ht="51" hidden="1">
      <c r="A414" s="20" t="s">
        <v>1434</v>
      </c>
      <c r="B414" s="20" t="s">
        <v>1636</v>
      </c>
      <c r="C414" s="19" t="s">
        <v>383</v>
      </c>
      <c r="D414" s="7" t="s">
        <v>1370</v>
      </c>
      <c r="E414" s="17"/>
      <c r="F414" s="17"/>
      <c r="G414" s="1" t="s">
        <v>527</v>
      </c>
      <c r="H414" s="1" t="s">
        <v>1774</v>
      </c>
      <c r="I414" s="1" t="s">
        <v>683</v>
      </c>
      <c r="J414" s="1" t="s">
        <v>1770</v>
      </c>
      <c r="K414" s="122" t="s">
        <v>2469</v>
      </c>
      <c r="L414" s="122" t="s">
        <v>2472</v>
      </c>
      <c r="M414" s="6" t="s">
        <v>2471</v>
      </c>
      <c r="N414" s="65">
        <v>1</v>
      </c>
      <c r="O414" s="65" t="s">
        <v>2441</v>
      </c>
      <c r="P414" s="5" t="s">
        <v>2482</v>
      </c>
      <c r="Q414" s="5" t="s">
        <v>2484</v>
      </c>
      <c r="R414" s="5"/>
      <c r="S414" s="5"/>
      <c r="T414" s="41">
        <f t="shared" si="69"/>
        <v>247.5</v>
      </c>
      <c r="U414" s="82">
        <f t="shared" si="70"/>
        <v>210.4</v>
      </c>
      <c r="V414" s="76" t="s">
        <v>2053</v>
      </c>
      <c r="W414" s="120">
        <f t="shared" si="71"/>
        <v>284.60000000000002</v>
      </c>
      <c r="X414" s="78">
        <v>43101</v>
      </c>
      <c r="Y414" s="78">
        <v>401768</v>
      </c>
      <c r="Z414" s="128"/>
      <c r="AC414" s="42">
        <v>71</v>
      </c>
      <c r="AE414" s="17"/>
    </row>
    <row r="415" spans="1:31" ht="51" hidden="1">
      <c r="A415" s="20" t="s">
        <v>1434</v>
      </c>
      <c r="B415" s="20" t="s">
        <v>1636</v>
      </c>
      <c r="C415" s="19" t="s">
        <v>383</v>
      </c>
      <c r="D415" s="7" t="s">
        <v>1137</v>
      </c>
      <c r="E415" s="17"/>
      <c r="F415" s="17"/>
      <c r="G415" s="26" t="s">
        <v>1424</v>
      </c>
      <c r="H415" s="26" t="s">
        <v>2277</v>
      </c>
      <c r="I415" s="1" t="s">
        <v>683</v>
      </c>
      <c r="J415" s="1" t="s">
        <v>1770</v>
      </c>
      <c r="K415" s="1" t="s">
        <v>2469</v>
      </c>
      <c r="L415" s="1" t="s">
        <v>2472</v>
      </c>
      <c r="M415" s="6" t="s">
        <v>2471</v>
      </c>
      <c r="N415" s="6"/>
      <c r="O415" s="6"/>
      <c r="P415" s="6"/>
      <c r="Q415" s="6"/>
      <c r="R415" s="6"/>
      <c r="S415" s="6"/>
      <c r="T415" s="41">
        <f t="shared" si="69"/>
        <v>52.3</v>
      </c>
      <c r="U415" s="82">
        <f t="shared" si="70"/>
        <v>44.5</v>
      </c>
      <c r="V415" s="76" t="s">
        <v>2053</v>
      </c>
      <c r="W415" s="120">
        <f t="shared" si="71"/>
        <v>60.1</v>
      </c>
      <c r="X415" s="78">
        <v>43101</v>
      </c>
      <c r="Y415" s="78">
        <v>401768</v>
      </c>
      <c r="Z415" s="128"/>
      <c r="AC415" s="42">
        <v>15</v>
      </c>
      <c r="AE415" s="17"/>
    </row>
    <row r="416" spans="1:31" ht="51" hidden="1">
      <c r="A416" s="20" t="s">
        <v>1434</v>
      </c>
      <c r="B416" s="20" t="s">
        <v>1636</v>
      </c>
      <c r="C416" s="19" t="s">
        <v>383</v>
      </c>
      <c r="D416" s="7" t="s">
        <v>1371</v>
      </c>
      <c r="E416" s="17"/>
      <c r="F416" s="17"/>
      <c r="G416" s="26" t="s">
        <v>1425</v>
      </c>
      <c r="H416" s="26" t="s">
        <v>2278</v>
      </c>
      <c r="I416" s="1" t="s">
        <v>683</v>
      </c>
      <c r="J416" s="1" t="s">
        <v>1770</v>
      </c>
      <c r="K416" s="1" t="s">
        <v>2469</v>
      </c>
      <c r="L416" s="1" t="s">
        <v>2472</v>
      </c>
      <c r="M416" s="6" t="s">
        <v>2471</v>
      </c>
      <c r="N416" s="6"/>
      <c r="O416" s="6"/>
      <c r="P416" s="6"/>
      <c r="Q416" s="6"/>
      <c r="R416" s="6"/>
      <c r="S416" s="6"/>
      <c r="T416" s="41">
        <f t="shared" si="69"/>
        <v>52.3</v>
      </c>
      <c r="U416" s="82">
        <f t="shared" si="70"/>
        <v>44.5</v>
      </c>
      <c r="V416" s="76" t="s">
        <v>2053</v>
      </c>
      <c r="W416" s="120">
        <f t="shared" si="71"/>
        <v>60.1</v>
      </c>
      <c r="X416" s="78">
        <v>43101</v>
      </c>
      <c r="Y416" s="78">
        <v>401768</v>
      </c>
      <c r="Z416" s="128"/>
      <c r="AC416" s="42">
        <v>15</v>
      </c>
      <c r="AE416" s="17"/>
    </row>
    <row r="417" spans="1:31" ht="51" hidden="1">
      <c r="A417" s="7" t="s">
        <v>1431</v>
      </c>
      <c r="B417" s="7" t="s">
        <v>1433</v>
      </c>
      <c r="C417" s="18" t="s">
        <v>387</v>
      </c>
      <c r="D417" s="7"/>
      <c r="E417" s="17"/>
      <c r="F417" s="17"/>
      <c r="G417" s="28" t="s">
        <v>190</v>
      </c>
      <c r="H417" s="28" t="s">
        <v>1945</v>
      </c>
      <c r="I417" s="25"/>
      <c r="J417" s="32"/>
      <c r="K417" s="32"/>
      <c r="L417" s="32"/>
      <c r="M417" s="6"/>
      <c r="N417" s="6"/>
      <c r="O417" s="6"/>
      <c r="P417" s="6"/>
      <c r="Q417" s="6"/>
      <c r="R417" s="6"/>
      <c r="S417" s="6"/>
      <c r="T417" s="41"/>
      <c r="U417" s="82"/>
      <c r="V417" s="76"/>
      <c r="W417" s="120"/>
      <c r="X417" s="78">
        <v>43101</v>
      </c>
      <c r="Y417" s="78">
        <v>401768</v>
      </c>
      <c r="Z417" s="128"/>
      <c r="AC417" s="42"/>
      <c r="AE417" s="17"/>
    </row>
    <row r="418" spans="1:31" ht="38.25" hidden="1">
      <c r="A418" s="16" t="s">
        <v>1434</v>
      </c>
      <c r="B418" s="16" t="s">
        <v>1435</v>
      </c>
      <c r="C418" s="19" t="s">
        <v>387</v>
      </c>
      <c r="D418" s="7" t="s">
        <v>1138</v>
      </c>
      <c r="E418" s="17"/>
      <c r="F418" s="17"/>
      <c r="G418" s="1" t="s">
        <v>636</v>
      </c>
      <c r="H418" s="1" t="s">
        <v>1918</v>
      </c>
      <c r="I418" s="1" t="s">
        <v>683</v>
      </c>
      <c r="J418" s="1" t="s">
        <v>1770</v>
      </c>
      <c r="K418" s="122" t="s">
        <v>2469</v>
      </c>
      <c r="L418" s="122" t="s">
        <v>2472</v>
      </c>
      <c r="M418" s="6" t="s">
        <v>2471</v>
      </c>
      <c r="N418" s="65">
        <v>1</v>
      </c>
      <c r="O418" s="65" t="s">
        <v>2441</v>
      </c>
      <c r="P418" s="5" t="s">
        <v>2482</v>
      </c>
      <c r="Q418" s="5" t="s">
        <v>2484</v>
      </c>
      <c r="R418" s="5"/>
      <c r="S418" s="5"/>
      <c r="T418" s="41">
        <f>ROUND(AC418*$AB$3,1)</f>
        <v>265</v>
      </c>
      <c r="U418" s="82">
        <f>ROUND(T418*0.85,1)</f>
        <v>225.3</v>
      </c>
      <c r="V418" s="76" t="s">
        <v>2053</v>
      </c>
      <c r="W418" s="120">
        <f>ROUND(T418*1.15,1)</f>
        <v>304.8</v>
      </c>
      <c r="X418" s="78">
        <v>43101</v>
      </c>
      <c r="Y418" s="78">
        <v>401768</v>
      </c>
      <c r="Z418" s="128"/>
      <c r="AC418" s="42">
        <v>76</v>
      </c>
      <c r="AE418" s="17"/>
    </row>
    <row r="419" spans="1:31" ht="38.25" hidden="1">
      <c r="A419" s="16" t="s">
        <v>1434</v>
      </c>
      <c r="B419" s="16" t="s">
        <v>1435</v>
      </c>
      <c r="C419" s="19" t="s">
        <v>387</v>
      </c>
      <c r="D419" s="7" t="s">
        <v>1139</v>
      </c>
      <c r="E419" s="17"/>
      <c r="F419" s="17"/>
      <c r="G419" s="1" t="s">
        <v>637</v>
      </c>
      <c r="H419" s="1" t="s">
        <v>1917</v>
      </c>
      <c r="I419" s="1" t="s">
        <v>683</v>
      </c>
      <c r="J419" s="1" t="s">
        <v>1770</v>
      </c>
      <c r="K419" s="122" t="s">
        <v>2469</v>
      </c>
      <c r="L419" s="122" t="s">
        <v>2472</v>
      </c>
      <c r="M419" s="6" t="s">
        <v>2471</v>
      </c>
      <c r="N419" s="65">
        <v>1</v>
      </c>
      <c r="O419" s="65" t="s">
        <v>2441</v>
      </c>
      <c r="P419" s="5" t="s">
        <v>2482</v>
      </c>
      <c r="Q419" s="5" t="s">
        <v>2484</v>
      </c>
      <c r="R419" s="5"/>
      <c r="S419" s="5"/>
      <c r="T419" s="41">
        <f>ROUND(AC419*$AB$3,1)</f>
        <v>352.1</v>
      </c>
      <c r="U419" s="82">
        <f>ROUND(T419*0.85,1)</f>
        <v>299.3</v>
      </c>
      <c r="V419" s="76" t="s">
        <v>2053</v>
      </c>
      <c r="W419" s="120">
        <f>ROUND(T419*1.15,1)</f>
        <v>404.9</v>
      </c>
      <c r="X419" s="78">
        <v>43101</v>
      </c>
      <c r="Y419" s="78">
        <v>401768</v>
      </c>
      <c r="Z419" s="128"/>
      <c r="AC419" s="42">
        <v>101</v>
      </c>
      <c r="AE419" s="17"/>
    </row>
    <row r="420" spans="1:31" ht="38.25" hidden="1">
      <c r="A420" s="16" t="s">
        <v>1434</v>
      </c>
      <c r="B420" s="16" t="s">
        <v>1435</v>
      </c>
      <c r="C420" s="19" t="s">
        <v>387</v>
      </c>
      <c r="D420" s="7" t="s">
        <v>1140</v>
      </c>
      <c r="E420" s="17"/>
      <c r="F420" s="17"/>
      <c r="G420" s="1" t="s">
        <v>638</v>
      </c>
      <c r="H420" s="1" t="s">
        <v>1920</v>
      </c>
      <c r="I420" s="1" t="s">
        <v>683</v>
      </c>
      <c r="J420" s="1" t="s">
        <v>1770</v>
      </c>
      <c r="K420" s="122" t="s">
        <v>2469</v>
      </c>
      <c r="L420" s="122" t="s">
        <v>2472</v>
      </c>
      <c r="M420" s="6" t="s">
        <v>2471</v>
      </c>
      <c r="N420" s="65">
        <v>1</v>
      </c>
      <c r="O420" s="65" t="s">
        <v>2441</v>
      </c>
      <c r="P420" s="5" t="s">
        <v>2482</v>
      </c>
      <c r="Q420" s="5" t="s">
        <v>2484</v>
      </c>
      <c r="R420" s="5"/>
      <c r="S420" s="5"/>
      <c r="T420" s="41">
        <f>ROUND(AC420*$AB$3,1)</f>
        <v>481.1</v>
      </c>
      <c r="U420" s="82">
        <f>ROUND(T420*0.85,1)</f>
        <v>408.9</v>
      </c>
      <c r="V420" s="76" t="s">
        <v>2053</v>
      </c>
      <c r="W420" s="120">
        <f>ROUND(T420*1.15,1)</f>
        <v>553.29999999999995</v>
      </c>
      <c r="X420" s="78">
        <v>43101</v>
      </c>
      <c r="Y420" s="78">
        <v>401768</v>
      </c>
      <c r="Z420" s="128"/>
      <c r="AC420" s="42">
        <v>138</v>
      </c>
      <c r="AE420" s="17"/>
    </row>
    <row r="421" spans="1:31" ht="38.25" hidden="1">
      <c r="A421" s="16" t="s">
        <v>1434</v>
      </c>
      <c r="B421" s="16" t="s">
        <v>1435</v>
      </c>
      <c r="C421" s="19" t="s">
        <v>387</v>
      </c>
      <c r="D421" s="7" t="s">
        <v>1141</v>
      </c>
      <c r="E421" s="17"/>
      <c r="F421" s="17"/>
      <c r="G421" s="26" t="s">
        <v>723</v>
      </c>
      <c r="H421" s="26" t="s">
        <v>1919</v>
      </c>
      <c r="I421" s="1" t="s">
        <v>683</v>
      </c>
      <c r="J421" s="1" t="s">
        <v>1770</v>
      </c>
      <c r="K421" s="1" t="s">
        <v>2469</v>
      </c>
      <c r="L421" s="1" t="s">
        <v>2472</v>
      </c>
      <c r="M421" s="6" t="s">
        <v>2471</v>
      </c>
      <c r="N421" s="6"/>
      <c r="O421" s="6"/>
      <c r="P421" s="6"/>
      <c r="Q421" s="6"/>
      <c r="R421" s="6"/>
      <c r="S421" s="6"/>
      <c r="T421" s="41">
        <f>ROUND(AC421*$AB$3,1)</f>
        <v>52.3</v>
      </c>
      <c r="U421" s="82">
        <f>ROUND(T421*0.85,1)</f>
        <v>44.5</v>
      </c>
      <c r="V421" s="76" t="s">
        <v>2053</v>
      </c>
      <c r="W421" s="120">
        <f>ROUND(T421*1.15,1)</f>
        <v>60.1</v>
      </c>
      <c r="X421" s="78">
        <v>43101</v>
      </c>
      <c r="Y421" s="78">
        <v>401768</v>
      </c>
      <c r="Z421" s="128"/>
      <c r="AC421" s="42">
        <v>15</v>
      </c>
      <c r="AE421" s="17"/>
    </row>
    <row r="422" spans="1:31" ht="30" hidden="1">
      <c r="A422" s="7" t="s">
        <v>1431</v>
      </c>
      <c r="B422" s="7" t="s">
        <v>1433</v>
      </c>
      <c r="C422" s="18" t="s">
        <v>388</v>
      </c>
      <c r="D422" s="7"/>
      <c r="E422" s="17"/>
      <c r="F422" s="17"/>
      <c r="G422" s="28" t="s">
        <v>191</v>
      </c>
      <c r="H422" s="28" t="s">
        <v>1775</v>
      </c>
      <c r="I422" s="25"/>
      <c r="J422" s="32"/>
      <c r="K422" s="32"/>
      <c r="L422" s="32"/>
      <c r="M422" s="6"/>
      <c r="N422" s="6"/>
      <c r="O422" s="6"/>
      <c r="P422" s="6"/>
      <c r="Q422" s="6"/>
      <c r="R422" s="6"/>
      <c r="S422" s="6"/>
      <c r="T422" s="41"/>
      <c r="U422" s="82"/>
      <c r="V422" s="76"/>
      <c r="W422" s="120"/>
      <c r="X422" s="78">
        <v>43101</v>
      </c>
      <c r="Y422" s="78">
        <v>401768</v>
      </c>
      <c r="Z422" s="128"/>
      <c r="AC422" s="42"/>
      <c r="AE422" s="17"/>
    </row>
    <row r="423" spans="1:31" ht="63.75" hidden="1">
      <c r="A423" s="16" t="s">
        <v>1434</v>
      </c>
      <c r="B423" s="16" t="s">
        <v>1435</v>
      </c>
      <c r="C423" s="19" t="s">
        <v>388</v>
      </c>
      <c r="D423" s="7" t="s">
        <v>1142</v>
      </c>
      <c r="E423" s="17"/>
      <c r="F423" s="17"/>
      <c r="G423" s="25" t="s">
        <v>1471</v>
      </c>
      <c r="H423" s="32" t="s">
        <v>1810</v>
      </c>
      <c r="I423" s="1"/>
      <c r="J423" s="1"/>
      <c r="K423" s="122" t="s">
        <v>2469</v>
      </c>
      <c r="L423" s="122" t="s">
        <v>2472</v>
      </c>
      <c r="M423" s="6" t="s">
        <v>2471</v>
      </c>
      <c r="N423" s="65">
        <v>5</v>
      </c>
      <c r="O423" s="65" t="s">
        <v>2438</v>
      </c>
      <c r="P423" s="72" t="s">
        <v>2481</v>
      </c>
      <c r="Q423" s="65" t="s">
        <v>2438</v>
      </c>
      <c r="R423" s="65"/>
      <c r="S423" s="65"/>
      <c r="T423" s="41">
        <f>ROUND(AC423*$AB$3,1)</f>
        <v>36.6</v>
      </c>
      <c r="U423" s="82">
        <f>ROUND(T423*0.85,1)</f>
        <v>31.1</v>
      </c>
      <c r="V423" s="76" t="s">
        <v>2053</v>
      </c>
      <c r="W423" s="120">
        <f>ROUND(T423*1.15,1)</f>
        <v>42.1</v>
      </c>
      <c r="X423" s="78">
        <v>43101</v>
      </c>
      <c r="Y423" s="78">
        <v>401768</v>
      </c>
      <c r="Z423" s="128"/>
      <c r="AC423" s="42">
        <v>10.5</v>
      </c>
      <c r="AE423" s="17"/>
    </row>
    <row r="424" spans="1:31" ht="25.5">
      <c r="A424" s="16" t="s">
        <v>1434</v>
      </c>
      <c r="B424" s="16" t="s">
        <v>1435</v>
      </c>
      <c r="C424" s="19" t="s">
        <v>388</v>
      </c>
      <c r="D424" s="7" t="s">
        <v>1143</v>
      </c>
      <c r="E424" s="17"/>
      <c r="F424" s="17" t="s">
        <v>754</v>
      </c>
      <c r="G424" s="1" t="s">
        <v>528</v>
      </c>
      <c r="H424" s="1" t="s">
        <v>1776</v>
      </c>
      <c r="I424" s="1" t="s">
        <v>1429</v>
      </c>
      <c r="J424" s="1" t="s">
        <v>2279</v>
      </c>
      <c r="K424" s="1" t="s">
        <v>2469</v>
      </c>
      <c r="L424" s="1" t="s">
        <v>2472</v>
      </c>
      <c r="M424" s="6" t="s">
        <v>2471</v>
      </c>
      <c r="N424" s="6"/>
      <c r="O424" s="6"/>
      <c r="P424" s="6"/>
      <c r="Q424" s="6"/>
      <c r="R424" s="169"/>
      <c r="S424" s="169"/>
      <c r="T424" s="41">
        <f>ROUND(AC424*$AB$3,1)</f>
        <v>73.2</v>
      </c>
      <c r="U424" s="82">
        <f>ROUND(T424*0.85,1)</f>
        <v>62.2</v>
      </c>
      <c r="V424" s="76" t="s">
        <v>2053</v>
      </c>
      <c r="W424" s="120">
        <f>ROUND(T424*1.15,1)</f>
        <v>84.2</v>
      </c>
      <c r="X424" s="78">
        <v>43101</v>
      </c>
      <c r="Y424" s="78">
        <v>401768</v>
      </c>
      <c r="Z424" s="128"/>
      <c r="AC424" s="42">
        <v>21</v>
      </c>
      <c r="AE424" s="17" t="s">
        <v>754</v>
      </c>
    </row>
    <row r="425" spans="1:31" ht="30" hidden="1">
      <c r="A425" s="7" t="s">
        <v>1431</v>
      </c>
      <c r="B425" s="7" t="s">
        <v>1433</v>
      </c>
      <c r="C425" s="18" t="s">
        <v>389</v>
      </c>
      <c r="D425" s="7"/>
      <c r="E425" s="17"/>
      <c r="F425" s="17"/>
      <c r="G425" s="28" t="s">
        <v>192</v>
      </c>
      <c r="H425" s="28" t="s">
        <v>1764</v>
      </c>
      <c r="I425" s="25"/>
      <c r="J425" s="32"/>
      <c r="K425" s="32"/>
      <c r="L425" s="32"/>
      <c r="M425" s="6"/>
      <c r="N425" s="6"/>
      <c r="O425" s="6"/>
      <c r="P425" s="6"/>
      <c r="Q425" s="6"/>
      <c r="R425" s="6"/>
      <c r="S425" s="6"/>
      <c r="T425" s="41"/>
      <c r="U425" s="82"/>
      <c r="V425" s="76"/>
      <c r="W425" s="120"/>
      <c r="X425" s="78">
        <v>43101</v>
      </c>
      <c r="Y425" s="78">
        <v>401768</v>
      </c>
      <c r="Z425" s="128"/>
      <c r="AC425" s="42"/>
      <c r="AE425" s="17"/>
    </row>
    <row r="426" spans="1:31" ht="63.75" hidden="1">
      <c r="A426" s="16" t="s">
        <v>1434</v>
      </c>
      <c r="B426" s="16" t="s">
        <v>1435</v>
      </c>
      <c r="C426" s="19" t="s">
        <v>389</v>
      </c>
      <c r="D426" s="7" t="s">
        <v>1144</v>
      </c>
      <c r="E426" s="17"/>
      <c r="F426" s="17"/>
      <c r="G426" s="25" t="s">
        <v>193</v>
      </c>
      <c r="H426" s="32" t="s">
        <v>1765</v>
      </c>
      <c r="I426" s="1" t="s">
        <v>684</v>
      </c>
      <c r="J426" s="1" t="s">
        <v>2280</v>
      </c>
      <c r="K426" s="1" t="s">
        <v>2469</v>
      </c>
      <c r="L426" s="1" t="s">
        <v>2472</v>
      </c>
      <c r="M426" s="6" t="s">
        <v>2471</v>
      </c>
      <c r="N426" s="6"/>
      <c r="O426" s="6"/>
      <c r="P426" s="6"/>
      <c r="Q426" s="6"/>
      <c r="R426" s="6"/>
      <c r="S426" s="6"/>
      <c r="T426" s="41">
        <f>ROUND(AC426*$AB$3,1)</f>
        <v>111.6</v>
      </c>
      <c r="U426" s="82">
        <f>ROUND(T426*0.85,1)</f>
        <v>94.9</v>
      </c>
      <c r="V426" s="76" t="s">
        <v>2053</v>
      </c>
      <c r="W426" s="120">
        <f>ROUND(T426*1.15,1)</f>
        <v>128.30000000000001</v>
      </c>
      <c r="X426" s="78">
        <v>43101</v>
      </c>
      <c r="Y426" s="78">
        <v>401768</v>
      </c>
      <c r="Z426" s="128"/>
      <c r="AC426" s="42">
        <v>32</v>
      </c>
      <c r="AE426" s="17"/>
    </row>
    <row r="427" spans="1:31" ht="51">
      <c r="A427" s="16" t="s">
        <v>1434</v>
      </c>
      <c r="B427" s="16" t="s">
        <v>1435</v>
      </c>
      <c r="C427" s="19" t="s">
        <v>389</v>
      </c>
      <c r="D427" s="7" t="s">
        <v>1145</v>
      </c>
      <c r="E427" s="17"/>
      <c r="F427" s="17" t="s">
        <v>754</v>
      </c>
      <c r="G427" s="1" t="s">
        <v>529</v>
      </c>
      <c r="H427" s="1" t="s">
        <v>1667</v>
      </c>
      <c r="I427" s="25" t="s">
        <v>1380</v>
      </c>
      <c r="J427" s="32" t="s">
        <v>1777</v>
      </c>
      <c r="K427" s="122" t="s">
        <v>2469</v>
      </c>
      <c r="L427" s="122" t="s">
        <v>2472</v>
      </c>
      <c r="M427" s="6" t="s">
        <v>2471</v>
      </c>
      <c r="N427" s="65">
        <v>2</v>
      </c>
      <c r="O427" s="65" t="s">
        <v>2439</v>
      </c>
      <c r="P427" s="5" t="s">
        <v>2478</v>
      </c>
      <c r="Q427" s="73" t="s">
        <v>2485</v>
      </c>
      <c r="R427" s="172"/>
      <c r="S427" s="172"/>
      <c r="T427" s="41">
        <f>ROUND(AC427*$AB$3,1)</f>
        <v>104.6</v>
      </c>
      <c r="U427" s="82">
        <f>ROUND(T427*0.85,1)</f>
        <v>88.9</v>
      </c>
      <c r="V427" s="76" t="s">
        <v>2053</v>
      </c>
      <c r="W427" s="120">
        <f>ROUND(T427*1.15,1)</f>
        <v>120.3</v>
      </c>
      <c r="X427" s="78">
        <v>43101</v>
      </c>
      <c r="Y427" s="78">
        <v>401768</v>
      </c>
      <c r="Z427" s="128"/>
      <c r="AC427" s="42">
        <v>30</v>
      </c>
      <c r="AE427" s="17" t="s">
        <v>754</v>
      </c>
    </row>
    <row r="428" spans="1:31" ht="51" hidden="1">
      <c r="A428" s="16" t="s">
        <v>1434</v>
      </c>
      <c r="B428" s="16" t="s">
        <v>1435</v>
      </c>
      <c r="C428" s="19" t="s">
        <v>389</v>
      </c>
      <c r="D428" s="7" t="s">
        <v>1146</v>
      </c>
      <c r="E428" s="17"/>
      <c r="F428" s="17"/>
      <c r="G428" s="1" t="s">
        <v>1472</v>
      </c>
      <c r="H428" s="1" t="s">
        <v>2281</v>
      </c>
      <c r="I428" s="25" t="s">
        <v>306</v>
      </c>
      <c r="J428" s="32" t="s">
        <v>2282</v>
      </c>
      <c r="K428" s="122" t="s">
        <v>2469</v>
      </c>
      <c r="L428" s="122" t="s">
        <v>2472</v>
      </c>
      <c r="M428" s="6" t="s">
        <v>2471</v>
      </c>
      <c r="N428" s="65">
        <v>3</v>
      </c>
      <c r="O428" s="65" t="s">
        <v>2439</v>
      </c>
      <c r="P428" s="5" t="s">
        <v>2478</v>
      </c>
      <c r="Q428" s="73" t="s">
        <v>2485</v>
      </c>
      <c r="R428" s="73"/>
      <c r="S428" s="73"/>
      <c r="T428" s="41">
        <f>ROUND(AC428*$AB$3,1)</f>
        <v>36.6</v>
      </c>
      <c r="U428" s="82">
        <f>ROUND(T428*0.85,1)</f>
        <v>31.1</v>
      </c>
      <c r="V428" s="76" t="s">
        <v>2053</v>
      </c>
      <c r="W428" s="120">
        <f>ROUND(T428*1.15,1)</f>
        <v>42.1</v>
      </c>
      <c r="X428" s="78">
        <v>43101</v>
      </c>
      <c r="Y428" s="78">
        <v>401768</v>
      </c>
      <c r="Z428" s="128"/>
      <c r="AC428" s="42">
        <v>10.5</v>
      </c>
      <c r="AE428" s="17"/>
    </row>
    <row r="429" spans="1:31" ht="25.5" hidden="1">
      <c r="A429" s="16" t="s">
        <v>1434</v>
      </c>
      <c r="B429" s="16" t="s">
        <v>1435</v>
      </c>
      <c r="C429" s="19" t="s">
        <v>389</v>
      </c>
      <c r="D429" s="7" t="s">
        <v>1147</v>
      </c>
      <c r="E429" s="17"/>
      <c r="F429" s="17"/>
      <c r="G429" s="1" t="s">
        <v>194</v>
      </c>
      <c r="H429" s="1" t="s">
        <v>1666</v>
      </c>
      <c r="I429" s="1"/>
      <c r="J429" s="1"/>
      <c r="K429" s="122" t="s">
        <v>2469</v>
      </c>
      <c r="L429" s="122" t="s">
        <v>2472</v>
      </c>
      <c r="M429" s="6" t="s">
        <v>2471</v>
      </c>
      <c r="N429" s="6">
        <v>1</v>
      </c>
      <c r="O429" s="6" t="s">
        <v>2439</v>
      </c>
      <c r="P429" s="5" t="s">
        <v>2478</v>
      </c>
      <c r="Q429" s="73" t="s">
        <v>2485</v>
      </c>
      <c r="R429" s="73"/>
      <c r="S429" s="73"/>
      <c r="T429" s="41">
        <f>ROUND(AC429*$AB$3,1)</f>
        <v>41.8</v>
      </c>
      <c r="U429" s="82">
        <f>ROUND(T429*0.85,1)</f>
        <v>35.5</v>
      </c>
      <c r="V429" s="76" t="s">
        <v>2053</v>
      </c>
      <c r="W429" s="120">
        <f>ROUND(T429*1.15,1)</f>
        <v>48.1</v>
      </c>
      <c r="X429" s="78">
        <v>43101</v>
      </c>
      <c r="Y429" s="78">
        <v>401768</v>
      </c>
      <c r="Z429" s="128"/>
      <c r="AC429" s="42">
        <v>12</v>
      </c>
      <c r="AE429" s="17"/>
    </row>
    <row r="430" spans="1:31" ht="30">
      <c r="A430" s="149" t="s">
        <v>1431</v>
      </c>
      <c r="B430" s="149" t="s">
        <v>1433</v>
      </c>
      <c r="C430" s="162" t="s">
        <v>2821</v>
      </c>
      <c r="D430" s="151"/>
      <c r="E430" s="152"/>
      <c r="F430" s="152" t="s">
        <v>754</v>
      </c>
      <c r="G430" s="155" t="s">
        <v>2822</v>
      </c>
      <c r="H430" s="155"/>
      <c r="I430" s="155"/>
      <c r="J430" s="155"/>
      <c r="K430" s="163"/>
      <c r="L430" s="163"/>
      <c r="M430" s="156"/>
      <c r="N430" s="156"/>
      <c r="O430" s="156"/>
      <c r="P430" s="164"/>
      <c r="Q430" s="165"/>
      <c r="R430" s="176"/>
      <c r="S430" s="176"/>
      <c r="T430" s="157"/>
      <c r="U430" s="158"/>
      <c r="V430" s="159"/>
      <c r="W430" s="160"/>
      <c r="X430" s="161"/>
      <c r="Y430" s="161"/>
      <c r="Z430" s="128"/>
      <c r="AC430" s="42"/>
      <c r="AE430" s="17"/>
    </row>
    <row r="431" spans="1:31">
      <c r="A431" s="149" t="s">
        <v>1434</v>
      </c>
      <c r="B431" s="149" t="s">
        <v>1435</v>
      </c>
      <c r="C431" s="162" t="s">
        <v>2821</v>
      </c>
      <c r="D431" s="151" t="s">
        <v>2823</v>
      </c>
      <c r="E431" s="152"/>
      <c r="F431" s="152" t="s">
        <v>754</v>
      </c>
      <c r="G431" s="155" t="s">
        <v>2822</v>
      </c>
      <c r="H431" s="155"/>
      <c r="I431" s="155" t="s">
        <v>2824</v>
      </c>
      <c r="J431" s="155"/>
      <c r="K431" s="163"/>
      <c r="L431" s="163"/>
      <c r="M431" s="156"/>
      <c r="N431" s="156"/>
      <c r="O431" s="156"/>
      <c r="P431" s="164"/>
      <c r="Q431" s="165"/>
      <c r="R431" s="176"/>
      <c r="S431" s="176"/>
      <c r="T431" s="157"/>
      <c r="U431" s="158"/>
      <c r="V431" s="159"/>
      <c r="W431" s="160"/>
      <c r="X431" s="161"/>
      <c r="Y431" s="161"/>
      <c r="Z431" s="128"/>
      <c r="AC431" s="42"/>
      <c r="AE431" s="17"/>
    </row>
    <row r="432" spans="1:31" ht="30" hidden="1">
      <c r="A432" s="20" t="s">
        <v>1431</v>
      </c>
      <c r="B432" s="20" t="s">
        <v>1432</v>
      </c>
      <c r="C432" s="18" t="s">
        <v>390</v>
      </c>
      <c r="D432" s="7"/>
      <c r="E432" s="17"/>
      <c r="F432" s="17"/>
      <c r="G432" s="28" t="s">
        <v>195</v>
      </c>
      <c r="H432" s="28" t="s">
        <v>1679</v>
      </c>
      <c r="I432" s="25"/>
      <c r="J432" s="32"/>
      <c r="K432" s="32"/>
      <c r="L432" s="32"/>
      <c r="M432" s="6"/>
      <c r="N432" s="6"/>
      <c r="O432" s="6"/>
      <c r="P432" s="6"/>
      <c r="Q432" s="6"/>
      <c r="R432" s="6"/>
      <c r="S432" s="6"/>
      <c r="T432" s="41"/>
      <c r="U432" s="82"/>
      <c r="V432" s="76"/>
      <c r="W432" s="120"/>
      <c r="X432" s="78">
        <v>43101</v>
      </c>
      <c r="Y432" s="78">
        <v>401768</v>
      </c>
      <c r="Z432" s="128"/>
      <c r="AC432" s="42"/>
      <c r="AE432" s="17"/>
    </row>
    <row r="433" spans="1:31" ht="30" hidden="1">
      <c r="A433" s="7" t="s">
        <v>1431</v>
      </c>
      <c r="B433" s="7" t="s">
        <v>1433</v>
      </c>
      <c r="C433" s="18" t="s">
        <v>391</v>
      </c>
      <c r="D433" s="7"/>
      <c r="E433" s="17"/>
      <c r="F433" s="17"/>
      <c r="G433" s="28" t="s">
        <v>196</v>
      </c>
      <c r="H433" s="28" t="s">
        <v>1778</v>
      </c>
      <c r="I433" s="25" t="s">
        <v>186</v>
      </c>
      <c r="J433" s="32" t="s">
        <v>1762</v>
      </c>
      <c r="K433" s="32"/>
      <c r="L433" s="32"/>
      <c r="M433" s="6"/>
      <c r="N433" s="65"/>
      <c r="O433" s="65"/>
      <c r="P433" s="65"/>
      <c r="Q433" s="65"/>
      <c r="R433" s="65"/>
      <c r="S433" s="65"/>
      <c r="T433" s="41"/>
      <c r="U433" s="82"/>
      <c r="V433" s="76"/>
      <c r="W433" s="120"/>
      <c r="X433" s="78">
        <v>43101</v>
      </c>
      <c r="Y433" s="78">
        <v>401768</v>
      </c>
      <c r="Z433" s="128"/>
      <c r="AC433" s="42"/>
      <c r="AE433" s="17"/>
    </row>
    <row r="434" spans="1:31" ht="25.5" hidden="1">
      <c r="A434" s="16" t="s">
        <v>1434</v>
      </c>
      <c r="B434" s="16" t="s">
        <v>1435</v>
      </c>
      <c r="C434" s="19" t="s">
        <v>391</v>
      </c>
      <c r="D434" s="7" t="s">
        <v>1148</v>
      </c>
      <c r="E434" s="17"/>
      <c r="F434" s="17"/>
      <c r="G434" s="1" t="s">
        <v>530</v>
      </c>
      <c r="H434" s="1" t="s">
        <v>1779</v>
      </c>
      <c r="I434" s="25" t="s">
        <v>186</v>
      </c>
      <c r="J434" s="32" t="s">
        <v>1762</v>
      </c>
      <c r="K434" s="1" t="s">
        <v>2469</v>
      </c>
      <c r="L434" s="1" t="s">
        <v>2472</v>
      </c>
      <c r="M434" s="6" t="s">
        <v>2471</v>
      </c>
      <c r="N434" s="65"/>
      <c r="O434" s="65"/>
      <c r="P434" s="65"/>
      <c r="Q434" s="65"/>
      <c r="R434" s="65"/>
      <c r="S434" s="65"/>
      <c r="T434" s="41">
        <f>ROUND(AC434*$AB$3,1)</f>
        <v>38.4</v>
      </c>
      <c r="U434" s="82">
        <f>ROUND(T434*0.85,1)</f>
        <v>32.6</v>
      </c>
      <c r="V434" s="76" t="s">
        <v>2053</v>
      </c>
      <c r="W434" s="120">
        <f>ROUND(T434*1.15,1)</f>
        <v>44.2</v>
      </c>
      <c r="X434" s="78">
        <v>43101</v>
      </c>
      <c r="Y434" s="78">
        <v>401768</v>
      </c>
      <c r="Z434" s="128"/>
      <c r="AC434" s="42">
        <v>11</v>
      </c>
      <c r="AE434" s="17"/>
    </row>
    <row r="435" spans="1:31" ht="25.5" hidden="1">
      <c r="A435" s="16" t="s">
        <v>1434</v>
      </c>
      <c r="B435" s="16" t="s">
        <v>1435</v>
      </c>
      <c r="C435" s="19" t="s">
        <v>391</v>
      </c>
      <c r="D435" s="7" t="s">
        <v>1149</v>
      </c>
      <c r="E435" s="17"/>
      <c r="F435" s="17"/>
      <c r="G435" s="1" t="s">
        <v>531</v>
      </c>
      <c r="H435" s="1" t="s">
        <v>1780</v>
      </c>
      <c r="I435" s="25" t="s">
        <v>186</v>
      </c>
      <c r="J435" s="32" t="s">
        <v>1762</v>
      </c>
      <c r="K435" s="1" t="s">
        <v>2469</v>
      </c>
      <c r="L435" s="1" t="s">
        <v>2472</v>
      </c>
      <c r="M435" s="6" t="s">
        <v>2471</v>
      </c>
      <c r="N435" s="6"/>
      <c r="O435" s="6"/>
      <c r="P435" s="6"/>
      <c r="Q435" s="6"/>
      <c r="R435" s="6"/>
      <c r="S435" s="6"/>
      <c r="T435" s="41">
        <f>ROUND(AC435*$AB$3,1)</f>
        <v>52.3</v>
      </c>
      <c r="U435" s="82">
        <f>ROUND(T435*0.85,1)</f>
        <v>44.5</v>
      </c>
      <c r="V435" s="76" t="s">
        <v>2053</v>
      </c>
      <c r="W435" s="120">
        <f>ROUND(T435*1.15,1)</f>
        <v>60.1</v>
      </c>
      <c r="X435" s="78">
        <v>43101</v>
      </c>
      <c r="Y435" s="78">
        <v>401768</v>
      </c>
      <c r="Z435" s="128"/>
      <c r="AC435" s="42">
        <v>15</v>
      </c>
      <c r="AE435" s="17"/>
    </row>
    <row r="436" spans="1:31" ht="25.5" hidden="1">
      <c r="A436" s="16" t="s">
        <v>1434</v>
      </c>
      <c r="B436" s="16" t="s">
        <v>1435</v>
      </c>
      <c r="C436" s="19" t="s">
        <v>391</v>
      </c>
      <c r="D436" s="7" t="s">
        <v>1150</v>
      </c>
      <c r="E436" s="17"/>
      <c r="F436" s="17"/>
      <c r="G436" s="1" t="s">
        <v>532</v>
      </c>
      <c r="H436" s="1" t="s">
        <v>1781</v>
      </c>
      <c r="I436" s="25" t="s">
        <v>186</v>
      </c>
      <c r="J436" s="32" t="s">
        <v>1762</v>
      </c>
      <c r="K436" s="1" t="s">
        <v>2469</v>
      </c>
      <c r="L436" s="1" t="s">
        <v>2472</v>
      </c>
      <c r="M436" s="6" t="s">
        <v>2471</v>
      </c>
      <c r="N436" s="6"/>
      <c r="O436" s="6"/>
      <c r="P436" s="6"/>
      <c r="Q436" s="6"/>
      <c r="R436" s="6"/>
      <c r="S436" s="6"/>
      <c r="T436" s="41">
        <f>ROUND(AC436*$AB$3,1)</f>
        <v>87.2</v>
      </c>
      <c r="U436" s="82">
        <f>ROUND(T436*0.85,1)</f>
        <v>74.099999999999994</v>
      </c>
      <c r="V436" s="76" t="s">
        <v>2053</v>
      </c>
      <c r="W436" s="120">
        <f>ROUND(T436*1.15,1)</f>
        <v>100.3</v>
      </c>
      <c r="X436" s="78">
        <v>43101</v>
      </c>
      <c r="Y436" s="78">
        <v>401768</v>
      </c>
      <c r="Z436" s="128"/>
      <c r="AC436" s="42">
        <v>25</v>
      </c>
      <c r="AE436" s="17"/>
    </row>
    <row r="437" spans="1:31" ht="38.25" hidden="1">
      <c r="A437" s="16" t="s">
        <v>1434</v>
      </c>
      <c r="B437" s="16" t="s">
        <v>1435</v>
      </c>
      <c r="C437" s="19" t="s">
        <v>391</v>
      </c>
      <c r="D437" s="7" t="s">
        <v>1151</v>
      </c>
      <c r="E437" s="17" t="s">
        <v>2028</v>
      </c>
      <c r="F437" s="17"/>
      <c r="G437" s="1" t="s">
        <v>533</v>
      </c>
      <c r="H437" s="1" t="s">
        <v>1782</v>
      </c>
      <c r="I437" s="25" t="s">
        <v>1407</v>
      </c>
      <c r="J437" s="2" t="s">
        <v>1978</v>
      </c>
      <c r="K437" s="2" t="s">
        <v>2458</v>
      </c>
      <c r="L437" s="2" t="s">
        <v>2474</v>
      </c>
      <c r="M437" s="6" t="s">
        <v>2471</v>
      </c>
      <c r="N437" s="6"/>
      <c r="O437" s="6"/>
      <c r="P437" s="6"/>
      <c r="Q437" s="6"/>
      <c r="R437" s="6"/>
      <c r="S437" s="6"/>
      <c r="T437" s="41">
        <f>ROUND(AC437*$AB$3,1)</f>
        <v>122</v>
      </c>
      <c r="U437" s="82">
        <f>ROUND(T437*0.85,1)</f>
        <v>103.7</v>
      </c>
      <c r="V437" s="76" t="s">
        <v>2053</v>
      </c>
      <c r="W437" s="120">
        <f>ROUND(T437*1.15,1)</f>
        <v>140.30000000000001</v>
      </c>
      <c r="X437" s="78">
        <v>43101</v>
      </c>
      <c r="Y437" s="78">
        <v>401768</v>
      </c>
      <c r="Z437" s="128"/>
      <c r="AC437" s="42">
        <v>35</v>
      </c>
      <c r="AE437" s="17"/>
    </row>
    <row r="438" spans="1:31" ht="51" hidden="1">
      <c r="A438" s="7" t="s">
        <v>1431</v>
      </c>
      <c r="B438" s="7" t="s">
        <v>1433</v>
      </c>
      <c r="C438" s="18" t="s">
        <v>392</v>
      </c>
      <c r="D438" s="7"/>
      <c r="E438" s="17"/>
      <c r="F438" s="17"/>
      <c r="G438" s="28" t="s">
        <v>726</v>
      </c>
      <c r="H438" s="28" t="s">
        <v>2283</v>
      </c>
      <c r="I438" s="1" t="s">
        <v>197</v>
      </c>
      <c r="J438" s="1" t="s">
        <v>1783</v>
      </c>
      <c r="K438" s="1"/>
      <c r="L438" s="1"/>
      <c r="M438" s="6"/>
      <c r="N438" s="6"/>
      <c r="O438" s="6"/>
      <c r="P438" s="6"/>
      <c r="Q438" s="6"/>
      <c r="R438" s="6"/>
      <c r="S438" s="6"/>
      <c r="T438" s="41"/>
      <c r="U438" s="82"/>
      <c r="V438" s="76"/>
      <c r="W438" s="120"/>
      <c r="X438" s="78">
        <v>43101</v>
      </c>
      <c r="Y438" s="78">
        <v>401768</v>
      </c>
      <c r="Z438" s="128"/>
      <c r="AC438" s="42"/>
      <c r="AE438" s="17"/>
    </row>
    <row r="439" spans="1:31" ht="63.75" hidden="1">
      <c r="A439" s="16" t="s">
        <v>1434</v>
      </c>
      <c r="B439" s="16" t="s">
        <v>1435</v>
      </c>
      <c r="C439" s="19" t="s">
        <v>392</v>
      </c>
      <c r="D439" s="7" t="s">
        <v>1152</v>
      </c>
      <c r="E439" s="17"/>
      <c r="F439" s="17"/>
      <c r="G439" s="2" t="s">
        <v>725</v>
      </c>
      <c r="H439" s="2" t="s">
        <v>2284</v>
      </c>
      <c r="I439" s="25" t="s">
        <v>685</v>
      </c>
      <c r="J439" s="32" t="s">
        <v>1784</v>
      </c>
      <c r="K439" s="1" t="s">
        <v>2469</v>
      </c>
      <c r="L439" s="1" t="s">
        <v>2472</v>
      </c>
      <c r="M439" s="6" t="s">
        <v>2471</v>
      </c>
      <c r="N439" s="6"/>
      <c r="O439" s="6"/>
      <c r="P439" s="6"/>
      <c r="Q439" s="6"/>
      <c r="R439" s="6"/>
      <c r="S439" s="6"/>
      <c r="T439" s="41">
        <f t="shared" ref="T439:T446" si="72">ROUND(AC439*$AB$3,1)</f>
        <v>83.7</v>
      </c>
      <c r="U439" s="82">
        <f t="shared" ref="U439:U446" si="73">ROUND(T439*0.85,1)</f>
        <v>71.099999999999994</v>
      </c>
      <c r="V439" s="76" t="s">
        <v>2053</v>
      </c>
      <c r="W439" s="120">
        <f t="shared" ref="W439:W446" si="74">ROUND(T439*1.15,1)</f>
        <v>96.3</v>
      </c>
      <c r="X439" s="78">
        <v>43101</v>
      </c>
      <c r="Y439" s="78">
        <v>401768</v>
      </c>
      <c r="Z439" s="128"/>
      <c r="AC439" s="42">
        <v>24</v>
      </c>
      <c r="AE439" s="17"/>
    </row>
    <row r="440" spans="1:31" ht="63.75" hidden="1">
      <c r="A440" s="16" t="s">
        <v>1434</v>
      </c>
      <c r="B440" s="16" t="s">
        <v>1435</v>
      </c>
      <c r="C440" s="19" t="s">
        <v>392</v>
      </c>
      <c r="D440" s="7" t="s">
        <v>1153</v>
      </c>
      <c r="E440" s="17"/>
      <c r="F440" s="17"/>
      <c r="G440" s="26" t="s">
        <v>724</v>
      </c>
      <c r="H440" s="26" t="s">
        <v>2285</v>
      </c>
      <c r="I440" s="25" t="s">
        <v>186</v>
      </c>
      <c r="J440" s="32" t="s">
        <v>1785</v>
      </c>
      <c r="K440" s="1" t="s">
        <v>2469</v>
      </c>
      <c r="L440" s="1" t="s">
        <v>2472</v>
      </c>
      <c r="M440" s="6" t="s">
        <v>2471</v>
      </c>
      <c r="N440" s="6"/>
      <c r="O440" s="6"/>
      <c r="P440" s="6"/>
      <c r="Q440" s="6"/>
      <c r="R440" s="6"/>
      <c r="S440" s="6"/>
      <c r="T440" s="41">
        <f t="shared" si="72"/>
        <v>38.4</v>
      </c>
      <c r="U440" s="82">
        <f t="shared" si="73"/>
        <v>32.6</v>
      </c>
      <c r="V440" s="76" t="s">
        <v>2053</v>
      </c>
      <c r="W440" s="120">
        <f t="shared" si="74"/>
        <v>44.2</v>
      </c>
      <c r="X440" s="78">
        <v>43101</v>
      </c>
      <c r="Y440" s="78">
        <v>401768</v>
      </c>
      <c r="Z440" s="128"/>
      <c r="AC440" s="42">
        <v>11</v>
      </c>
      <c r="AE440" s="17"/>
    </row>
    <row r="441" spans="1:31" ht="63.75" hidden="1">
      <c r="A441" s="16" t="s">
        <v>1434</v>
      </c>
      <c r="B441" s="16" t="s">
        <v>1435</v>
      </c>
      <c r="C441" s="19" t="s">
        <v>392</v>
      </c>
      <c r="D441" s="7" t="s">
        <v>1154</v>
      </c>
      <c r="E441" s="17"/>
      <c r="F441" s="17"/>
      <c r="G441" s="1" t="s">
        <v>639</v>
      </c>
      <c r="H441" s="1" t="s">
        <v>2286</v>
      </c>
      <c r="I441" s="25" t="s">
        <v>685</v>
      </c>
      <c r="J441" s="32" t="s">
        <v>1784</v>
      </c>
      <c r="K441" s="1" t="s">
        <v>2469</v>
      </c>
      <c r="L441" s="1" t="s">
        <v>2472</v>
      </c>
      <c r="M441" s="6" t="s">
        <v>2471</v>
      </c>
      <c r="N441" s="6"/>
      <c r="O441" s="6"/>
      <c r="P441" s="6"/>
      <c r="Q441" s="6"/>
      <c r="R441" s="6"/>
      <c r="S441" s="6"/>
      <c r="T441" s="41">
        <f t="shared" si="72"/>
        <v>136</v>
      </c>
      <c r="U441" s="82">
        <f t="shared" si="73"/>
        <v>115.6</v>
      </c>
      <c r="V441" s="76" t="s">
        <v>2053</v>
      </c>
      <c r="W441" s="120">
        <f t="shared" si="74"/>
        <v>156.4</v>
      </c>
      <c r="X441" s="78">
        <v>43101</v>
      </c>
      <c r="Y441" s="78">
        <v>401768</v>
      </c>
      <c r="Z441" s="128"/>
      <c r="AC441" s="42">
        <v>39</v>
      </c>
      <c r="AE441" s="17"/>
    </row>
    <row r="442" spans="1:31" ht="63.75" hidden="1">
      <c r="A442" s="16" t="s">
        <v>1434</v>
      </c>
      <c r="B442" s="16" t="s">
        <v>1435</v>
      </c>
      <c r="C442" s="19" t="s">
        <v>392</v>
      </c>
      <c r="D442" s="7" t="s">
        <v>1155</v>
      </c>
      <c r="E442" s="17"/>
      <c r="F442" s="17"/>
      <c r="G442" s="26" t="s">
        <v>727</v>
      </c>
      <c r="H442" s="26" t="s">
        <v>2287</v>
      </c>
      <c r="I442" s="25" t="s">
        <v>186</v>
      </c>
      <c r="J442" s="32" t="s">
        <v>1785</v>
      </c>
      <c r="K442" s="1" t="s">
        <v>2469</v>
      </c>
      <c r="L442" s="1" t="s">
        <v>2472</v>
      </c>
      <c r="M442" s="6" t="s">
        <v>2471</v>
      </c>
      <c r="N442" s="6"/>
      <c r="O442" s="6"/>
      <c r="P442" s="6"/>
      <c r="Q442" s="6"/>
      <c r="R442" s="6"/>
      <c r="S442" s="6"/>
      <c r="T442" s="41">
        <f t="shared" si="72"/>
        <v>90.6</v>
      </c>
      <c r="U442" s="82">
        <f t="shared" si="73"/>
        <v>77</v>
      </c>
      <c r="V442" s="76" t="s">
        <v>2053</v>
      </c>
      <c r="W442" s="120">
        <f t="shared" si="74"/>
        <v>104.2</v>
      </c>
      <c r="X442" s="78">
        <v>43101</v>
      </c>
      <c r="Y442" s="78">
        <v>401768</v>
      </c>
      <c r="Z442" s="128"/>
      <c r="AC442" s="42">
        <v>26</v>
      </c>
      <c r="AE442" s="17"/>
    </row>
    <row r="443" spans="1:31" ht="63.75" hidden="1">
      <c r="A443" s="16" t="s">
        <v>1434</v>
      </c>
      <c r="B443" s="16" t="s">
        <v>1435</v>
      </c>
      <c r="C443" s="19" t="s">
        <v>392</v>
      </c>
      <c r="D443" s="7" t="s">
        <v>1156</v>
      </c>
      <c r="E443" s="17"/>
      <c r="F443" s="17"/>
      <c r="G443" s="1" t="s">
        <v>640</v>
      </c>
      <c r="H443" s="1" t="s">
        <v>2288</v>
      </c>
      <c r="I443" s="25" t="s">
        <v>685</v>
      </c>
      <c r="J443" s="32" t="s">
        <v>1784</v>
      </c>
      <c r="K443" s="1" t="s">
        <v>2469</v>
      </c>
      <c r="L443" s="1" t="s">
        <v>2472</v>
      </c>
      <c r="M443" s="6" t="s">
        <v>2471</v>
      </c>
      <c r="N443" s="6"/>
      <c r="O443" s="6"/>
      <c r="P443" s="6"/>
      <c r="Q443" s="6"/>
      <c r="R443" s="6"/>
      <c r="S443" s="6"/>
      <c r="T443" s="41">
        <f t="shared" si="72"/>
        <v>184.8</v>
      </c>
      <c r="U443" s="82">
        <f t="shared" si="73"/>
        <v>157.1</v>
      </c>
      <c r="V443" s="76" t="s">
        <v>2053</v>
      </c>
      <c r="W443" s="120">
        <f t="shared" si="74"/>
        <v>212.5</v>
      </c>
      <c r="X443" s="78">
        <v>43101</v>
      </c>
      <c r="Y443" s="78">
        <v>401768</v>
      </c>
      <c r="Z443" s="128"/>
      <c r="AC443" s="42">
        <v>53</v>
      </c>
      <c r="AE443" s="17"/>
    </row>
    <row r="444" spans="1:31" ht="63.75" hidden="1">
      <c r="A444" s="16" t="s">
        <v>1434</v>
      </c>
      <c r="B444" s="16" t="s">
        <v>1435</v>
      </c>
      <c r="C444" s="19" t="s">
        <v>392</v>
      </c>
      <c r="D444" s="7" t="s">
        <v>1157</v>
      </c>
      <c r="E444" s="17"/>
      <c r="F444" s="17"/>
      <c r="G444" s="26" t="s">
        <v>728</v>
      </c>
      <c r="H444" s="26" t="s">
        <v>2289</v>
      </c>
      <c r="I444" s="25" t="s">
        <v>186</v>
      </c>
      <c r="J444" s="32" t="s">
        <v>1785</v>
      </c>
      <c r="K444" s="1" t="s">
        <v>2469</v>
      </c>
      <c r="L444" s="1" t="s">
        <v>2472</v>
      </c>
      <c r="M444" s="6" t="s">
        <v>2471</v>
      </c>
      <c r="N444" s="6"/>
      <c r="O444" s="6"/>
      <c r="P444" s="6"/>
      <c r="Q444" s="6"/>
      <c r="R444" s="6"/>
      <c r="S444" s="6"/>
      <c r="T444" s="41">
        <f t="shared" si="72"/>
        <v>139.5</v>
      </c>
      <c r="U444" s="82">
        <f t="shared" si="73"/>
        <v>118.6</v>
      </c>
      <c r="V444" s="76" t="s">
        <v>2053</v>
      </c>
      <c r="W444" s="120">
        <f t="shared" si="74"/>
        <v>160.4</v>
      </c>
      <c r="X444" s="78">
        <v>43101</v>
      </c>
      <c r="Y444" s="78">
        <v>401768</v>
      </c>
      <c r="Z444" s="128"/>
      <c r="AC444" s="42">
        <v>40</v>
      </c>
      <c r="AE444" s="17"/>
    </row>
    <row r="445" spans="1:31" ht="63.75" hidden="1">
      <c r="A445" s="16" t="s">
        <v>1434</v>
      </c>
      <c r="B445" s="16" t="s">
        <v>1435</v>
      </c>
      <c r="C445" s="19" t="s">
        <v>392</v>
      </c>
      <c r="D445" s="7" t="s">
        <v>1158</v>
      </c>
      <c r="E445" s="17"/>
      <c r="F445" s="17"/>
      <c r="G445" s="1" t="s">
        <v>534</v>
      </c>
      <c r="H445" s="1" t="s">
        <v>2290</v>
      </c>
      <c r="I445" s="25" t="s">
        <v>685</v>
      </c>
      <c r="J445" s="32" t="s">
        <v>1953</v>
      </c>
      <c r="K445" s="1" t="s">
        <v>2469</v>
      </c>
      <c r="L445" s="1" t="s">
        <v>2472</v>
      </c>
      <c r="M445" s="6" t="s">
        <v>2471</v>
      </c>
      <c r="N445" s="6"/>
      <c r="O445" s="6"/>
      <c r="P445" s="6"/>
      <c r="Q445" s="6"/>
      <c r="R445" s="6"/>
      <c r="S445" s="6"/>
      <c r="T445" s="41">
        <f t="shared" si="72"/>
        <v>282.39999999999998</v>
      </c>
      <c r="U445" s="82">
        <f t="shared" si="73"/>
        <v>240</v>
      </c>
      <c r="V445" s="76" t="s">
        <v>2053</v>
      </c>
      <c r="W445" s="120">
        <f t="shared" si="74"/>
        <v>324.8</v>
      </c>
      <c r="X445" s="78">
        <v>43101</v>
      </c>
      <c r="Y445" s="78">
        <v>401768</v>
      </c>
      <c r="Z445" s="128"/>
      <c r="AC445" s="42">
        <v>81</v>
      </c>
      <c r="AE445" s="17"/>
    </row>
    <row r="446" spans="1:31" ht="63.75" hidden="1">
      <c r="A446" s="16" t="s">
        <v>1434</v>
      </c>
      <c r="B446" s="16" t="s">
        <v>1435</v>
      </c>
      <c r="C446" s="19" t="s">
        <v>392</v>
      </c>
      <c r="D446" s="7" t="s">
        <v>1159</v>
      </c>
      <c r="E446" s="17"/>
      <c r="F446" s="17"/>
      <c r="G446" s="26" t="s">
        <v>729</v>
      </c>
      <c r="H446" s="26" t="s">
        <v>2291</v>
      </c>
      <c r="I446" s="25" t="s">
        <v>186</v>
      </c>
      <c r="J446" s="32" t="s">
        <v>1762</v>
      </c>
      <c r="K446" s="1" t="s">
        <v>2469</v>
      </c>
      <c r="L446" s="1" t="s">
        <v>2472</v>
      </c>
      <c r="M446" s="6" t="s">
        <v>2471</v>
      </c>
      <c r="N446" s="6"/>
      <c r="O446" s="6"/>
      <c r="P446" s="6"/>
      <c r="Q446" s="6"/>
      <c r="R446" s="6"/>
      <c r="S446" s="6"/>
      <c r="T446" s="41">
        <f t="shared" si="72"/>
        <v>237.1</v>
      </c>
      <c r="U446" s="82">
        <f t="shared" si="73"/>
        <v>201.5</v>
      </c>
      <c r="V446" s="76" t="s">
        <v>2053</v>
      </c>
      <c r="W446" s="120">
        <f t="shared" si="74"/>
        <v>272.7</v>
      </c>
      <c r="X446" s="78">
        <v>43101</v>
      </c>
      <c r="Y446" s="78">
        <v>401768</v>
      </c>
      <c r="Z446" s="128"/>
      <c r="AC446" s="42">
        <v>68</v>
      </c>
      <c r="AE446" s="17"/>
    </row>
    <row r="447" spans="1:31" ht="30" hidden="1">
      <c r="A447" s="7" t="s">
        <v>1431</v>
      </c>
      <c r="B447" s="7" t="s">
        <v>1433</v>
      </c>
      <c r="C447" s="18" t="s">
        <v>393</v>
      </c>
      <c r="D447" s="7"/>
      <c r="E447" s="17"/>
      <c r="F447" s="17"/>
      <c r="G447" s="28" t="s">
        <v>198</v>
      </c>
      <c r="H447" s="28" t="s">
        <v>2292</v>
      </c>
      <c r="I447" s="25"/>
      <c r="J447" s="32"/>
      <c r="K447" s="32"/>
      <c r="L447" s="32"/>
      <c r="M447" s="6"/>
      <c r="N447" s="6"/>
      <c r="O447" s="6"/>
      <c r="P447" s="6"/>
      <c r="Q447" s="6"/>
      <c r="R447" s="6"/>
      <c r="S447" s="6"/>
      <c r="T447" s="41"/>
      <c r="U447" s="82"/>
      <c r="V447" s="76"/>
      <c r="W447" s="120"/>
      <c r="X447" s="78">
        <v>43101</v>
      </c>
      <c r="Y447" s="78">
        <v>401768</v>
      </c>
      <c r="Z447" s="128"/>
      <c r="AC447" s="42"/>
      <c r="AE447" s="17"/>
    </row>
    <row r="448" spans="1:31" ht="38.25" hidden="1">
      <c r="A448" s="16" t="s">
        <v>1434</v>
      </c>
      <c r="B448" s="16" t="s">
        <v>1435</v>
      </c>
      <c r="C448" s="19" t="s">
        <v>393</v>
      </c>
      <c r="D448" s="7" t="s">
        <v>1160</v>
      </c>
      <c r="E448" s="17"/>
      <c r="F448" s="17"/>
      <c r="G448" s="1" t="s">
        <v>641</v>
      </c>
      <c r="H448" s="1" t="s">
        <v>2293</v>
      </c>
      <c r="I448" s="25"/>
      <c r="J448" s="32"/>
      <c r="K448" s="1" t="s">
        <v>2469</v>
      </c>
      <c r="L448" s="1" t="s">
        <v>2472</v>
      </c>
      <c r="M448" s="6" t="s">
        <v>2471</v>
      </c>
      <c r="N448" s="6"/>
      <c r="O448" s="6"/>
      <c r="P448" s="6"/>
      <c r="Q448" s="6"/>
      <c r="R448" s="6"/>
      <c r="S448" s="6"/>
      <c r="T448" s="41">
        <f>ROUND(AC448*$AB$3,1)</f>
        <v>24.4</v>
      </c>
      <c r="U448" s="82">
        <f>ROUND(T448*0.85,1)</f>
        <v>20.7</v>
      </c>
      <c r="V448" s="76" t="s">
        <v>2053</v>
      </c>
      <c r="W448" s="120">
        <f>ROUND(T448*1.15,1)</f>
        <v>28.1</v>
      </c>
      <c r="X448" s="78">
        <v>43101</v>
      </c>
      <c r="Y448" s="78">
        <v>401768</v>
      </c>
      <c r="Z448" s="128"/>
      <c r="AC448" s="42">
        <v>7</v>
      </c>
      <c r="AE448" s="17"/>
    </row>
    <row r="449" spans="1:31" ht="38.25" hidden="1">
      <c r="A449" s="16" t="s">
        <v>1434</v>
      </c>
      <c r="B449" s="16" t="s">
        <v>1435</v>
      </c>
      <c r="C449" s="19" t="s">
        <v>393</v>
      </c>
      <c r="D449" s="7" t="s">
        <v>1161</v>
      </c>
      <c r="E449" s="17"/>
      <c r="F449" s="17"/>
      <c r="G449" s="1" t="s">
        <v>535</v>
      </c>
      <c r="H449" s="1" t="s">
        <v>2294</v>
      </c>
      <c r="I449" s="25"/>
      <c r="J449" s="32"/>
      <c r="K449" s="1" t="s">
        <v>2469</v>
      </c>
      <c r="L449" s="1" t="s">
        <v>2472</v>
      </c>
      <c r="M449" s="6" t="s">
        <v>2471</v>
      </c>
      <c r="N449" s="6"/>
      <c r="O449" s="6"/>
      <c r="P449" s="6"/>
      <c r="Q449" s="6"/>
      <c r="R449" s="6"/>
      <c r="S449" s="6"/>
      <c r="T449" s="41">
        <f>ROUND(AC449*$AB$3,1)</f>
        <v>41.8</v>
      </c>
      <c r="U449" s="82">
        <f>ROUND(T449*0.85,1)</f>
        <v>35.5</v>
      </c>
      <c r="V449" s="76" t="s">
        <v>2053</v>
      </c>
      <c r="W449" s="120">
        <f>ROUND(T449*1.15,1)</f>
        <v>48.1</v>
      </c>
      <c r="X449" s="78">
        <v>43101</v>
      </c>
      <c r="Y449" s="78">
        <v>401768</v>
      </c>
      <c r="Z449" s="128"/>
      <c r="AC449" s="42">
        <v>12</v>
      </c>
      <c r="AE449" s="17"/>
    </row>
    <row r="450" spans="1:31" ht="51" hidden="1">
      <c r="A450" s="16" t="s">
        <v>1434</v>
      </c>
      <c r="B450" s="16" t="s">
        <v>1435</v>
      </c>
      <c r="C450" s="19" t="s">
        <v>393</v>
      </c>
      <c r="D450" s="7" t="s">
        <v>1162</v>
      </c>
      <c r="E450" s="17"/>
      <c r="F450" s="17"/>
      <c r="G450" s="1" t="s">
        <v>536</v>
      </c>
      <c r="H450" s="1" t="s">
        <v>2295</v>
      </c>
      <c r="I450" s="25"/>
      <c r="J450" s="32"/>
      <c r="K450" s="1" t="s">
        <v>2469</v>
      </c>
      <c r="L450" s="1" t="s">
        <v>2472</v>
      </c>
      <c r="M450" s="6" t="s">
        <v>2471</v>
      </c>
      <c r="N450" s="65"/>
      <c r="O450" s="65"/>
      <c r="P450" s="65"/>
      <c r="Q450" s="65"/>
      <c r="R450" s="65"/>
      <c r="S450" s="65"/>
      <c r="T450" s="41">
        <f>ROUND(AC450*$AB$3,1)</f>
        <v>13.9</v>
      </c>
      <c r="U450" s="82">
        <f>ROUND(T450*0.85,1)</f>
        <v>11.8</v>
      </c>
      <c r="V450" s="76" t="s">
        <v>2053</v>
      </c>
      <c r="W450" s="120">
        <f>ROUND(T450*1.15,1)</f>
        <v>16</v>
      </c>
      <c r="X450" s="78">
        <v>43101</v>
      </c>
      <c r="Y450" s="78">
        <v>401768</v>
      </c>
      <c r="Z450" s="128"/>
      <c r="AC450" s="42">
        <v>4</v>
      </c>
      <c r="AE450" s="17"/>
    </row>
    <row r="451" spans="1:31" ht="51" hidden="1">
      <c r="A451" s="7" t="s">
        <v>1431</v>
      </c>
      <c r="B451" s="7" t="s">
        <v>1433</v>
      </c>
      <c r="C451" s="18" t="s">
        <v>394</v>
      </c>
      <c r="D451" s="7"/>
      <c r="E451" s="17"/>
      <c r="F451" s="17"/>
      <c r="G451" s="28" t="s">
        <v>199</v>
      </c>
      <c r="H451" s="28" t="s">
        <v>1725</v>
      </c>
      <c r="I451" s="1" t="s">
        <v>686</v>
      </c>
      <c r="J451" s="1" t="s">
        <v>1783</v>
      </c>
      <c r="K451" s="1"/>
      <c r="L451" s="1"/>
      <c r="M451" s="6"/>
      <c r="N451" s="6"/>
      <c r="O451" s="6"/>
      <c r="P451" s="6"/>
      <c r="Q451" s="6"/>
      <c r="R451" s="6"/>
      <c r="S451" s="6"/>
      <c r="T451" s="41"/>
      <c r="U451" s="82"/>
      <c r="V451" s="76"/>
      <c r="W451" s="120"/>
      <c r="X451" s="78">
        <v>43101</v>
      </c>
      <c r="Y451" s="78">
        <v>401768</v>
      </c>
      <c r="Z451" s="128"/>
      <c r="AC451" s="42"/>
      <c r="AE451" s="17"/>
    </row>
    <row r="452" spans="1:31" ht="63.75" hidden="1">
      <c r="A452" s="16" t="s">
        <v>1434</v>
      </c>
      <c r="B452" s="16" t="s">
        <v>1435</v>
      </c>
      <c r="C452" s="19" t="s">
        <v>394</v>
      </c>
      <c r="D452" s="7" t="s">
        <v>1163</v>
      </c>
      <c r="E452" s="17"/>
      <c r="F452" s="17"/>
      <c r="G452" s="1" t="s">
        <v>642</v>
      </c>
      <c r="H452" s="1" t="s">
        <v>1788</v>
      </c>
      <c r="I452" s="25" t="s">
        <v>685</v>
      </c>
      <c r="J452" s="32" t="s">
        <v>1784</v>
      </c>
      <c r="K452" s="1" t="s">
        <v>2469</v>
      </c>
      <c r="L452" s="1" t="s">
        <v>2472</v>
      </c>
      <c r="M452" s="6" t="s">
        <v>2471</v>
      </c>
      <c r="N452" s="9"/>
      <c r="O452" s="9"/>
      <c r="P452" s="9"/>
      <c r="Q452" s="9"/>
      <c r="R452" s="9"/>
      <c r="S452" s="9"/>
      <c r="T452" s="41">
        <f t="shared" ref="T452:T471" si="75">ROUND(AC452*$AB$3,1)</f>
        <v>122</v>
      </c>
      <c r="U452" s="82">
        <f t="shared" ref="U452:U471" si="76">ROUND(T452*0.85,1)</f>
        <v>103.7</v>
      </c>
      <c r="V452" s="76" t="s">
        <v>2053</v>
      </c>
      <c r="W452" s="120">
        <f t="shared" ref="W452:W471" si="77">ROUND(T452*1.15,1)</f>
        <v>140.30000000000001</v>
      </c>
      <c r="X452" s="78">
        <v>43101</v>
      </c>
      <c r="Y452" s="78">
        <v>401768</v>
      </c>
      <c r="Z452" s="128"/>
      <c r="AC452" s="42">
        <v>35</v>
      </c>
      <c r="AE452" s="17"/>
    </row>
    <row r="453" spans="1:31" ht="63.75" hidden="1">
      <c r="A453" s="16" t="s">
        <v>1434</v>
      </c>
      <c r="B453" s="16" t="s">
        <v>1435</v>
      </c>
      <c r="C453" s="19" t="s">
        <v>394</v>
      </c>
      <c r="D453" s="7" t="s">
        <v>1164</v>
      </c>
      <c r="E453" s="17"/>
      <c r="F453" s="17"/>
      <c r="G453" s="38" t="s">
        <v>730</v>
      </c>
      <c r="H453" s="38" t="s">
        <v>1786</v>
      </c>
      <c r="I453" s="1" t="s">
        <v>186</v>
      </c>
      <c r="J453" s="1" t="s">
        <v>1762</v>
      </c>
      <c r="K453" s="1" t="s">
        <v>2469</v>
      </c>
      <c r="L453" s="1" t="s">
        <v>2472</v>
      </c>
      <c r="M453" s="6" t="s">
        <v>2471</v>
      </c>
      <c r="N453" s="9"/>
      <c r="O453" s="9"/>
      <c r="P453" s="9"/>
      <c r="Q453" s="9"/>
      <c r="R453" s="9"/>
      <c r="S453" s="9"/>
      <c r="T453" s="41">
        <f t="shared" si="75"/>
        <v>76.7</v>
      </c>
      <c r="U453" s="82">
        <f t="shared" si="76"/>
        <v>65.2</v>
      </c>
      <c r="V453" s="76" t="s">
        <v>2053</v>
      </c>
      <c r="W453" s="120">
        <f t="shared" si="77"/>
        <v>88.2</v>
      </c>
      <c r="X453" s="78">
        <v>43101</v>
      </c>
      <c r="Y453" s="78">
        <v>401768</v>
      </c>
      <c r="Z453" s="128"/>
      <c r="AC453" s="42">
        <v>22</v>
      </c>
      <c r="AE453" s="17"/>
    </row>
    <row r="454" spans="1:31" ht="63.75" hidden="1">
      <c r="A454" s="16" t="s">
        <v>1434</v>
      </c>
      <c r="B454" s="16" t="s">
        <v>1435</v>
      </c>
      <c r="C454" s="19" t="s">
        <v>394</v>
      </c>
      <c r="D454" s="7" t="s">
        <v>1165</v>
      </c>
      <c r="E454" s="17"/>
      <c r="F454" s="17"/>
      <c r="G454" s="1" t="s">
        <v>643</v>
      </c>
      <c r="H454" s="1" t="s">
        <v>1787</v>
      </c>
      <c r="I454" s="25" t="s">
        <v>685</v>
      </c>
      <c r="J454" s="32" t="s">
        <v>1784</v>
      </c>
      <c r="K454" s="1" t="s">
        <v>2469</v>
      </c>
      <c r="L454" s="1" t="s">
        <v>2472</v>
      </c>
      <c r="M454" s="6" t="s">
        <v>2471</v>
      </c>
      <c r="N454" s="9"/>
      <c r="O454" s="9"/>
      <c r="P454" s="9"/>
      <c r="Q454" s="9"/>
      <c r="R454" s="9"/>
      <c r="S454" s="9"/>
      <c r="T454" s="41">
        <f t="shared" si="75"/>
        <v>142.9</v>
      </c>
      <c r="U454" s="82">
        <f t="shared" si="76"/>
        <v>121.5</v>
      </c>
      <c r="V454" s="76" t="s">
        <v>2053</v>
      </c>
      <c r="W454" s="120">
        <f t="shared" si="77"/>
        <v>164.3</v>
      </c>
      <c r="X454" s="78">
        <v>43101</v>
      </c>
      <c r="Y454" s="78">
        <v>401768</v>
      </c>
      <c r="Z454" s="128"/>
      <c r="AC454" s="42">
        <v>41</v>
      </c>
      <c r="AE454" s="17"/>
    </row>
    <row r="455" spans="1:31" ht="76.5" hidden="1">
      <c r="A455" s="16" t="s">
        <v>1434</v>
      </c>
      <c r="B455" s="16" t="s">
        <v>1435</v>
      </c>
      <c r="C455" s="19" t="s">
        <v>394</v>
      </c>
      <c r="D455" s="7" t="s">
        <v>1166</v>
      </c>
      <c r="E455" s="17"/>
      <c r="F455" s="17"/>
      <c r="G455" s="26" t="s">
        <v>731</v>
      </c>
      <c r="H455" s="26" t="s">
        <v>2296</v>
      </c>
      <c r="I455" s="1" t="s">
        <v>186</v>
      </c>
      <c r="J455" s="1" t="s">
        <v>1762</v>
      </c>
      <c r="K455" s="1" t="s">
        <v>2469</v>
      </c>
      <c r="L455" s="1" t="s">
        <v>2472</v>
      </c>
      <c r="M455" s="6" t="s">
        <v>2471</v>
      </c>
      <c r="N455" s="9"/>
      <c r="O455" s="9"/>
      <c r="P455" s="9"/>
      <c r="Q455" s="9"/>
      <c r="R455" s="9"/>
      <c r="S455" s="9"/>
      <c r="T455" s="41">
        <f t="shared" si="75"/>
        <v>97.6</v>
      </c>
      <c r="U455" s="82">
        <f t="shared" si="76"/>
        <v>83</v>
      </c>
      <c r="V455" s="76" t="s">
        <v>2053</v>
      </c>
      <c r="W455" s="120">
        <f t="shared" si="77"/>
        <v>112.2</v>
      </c>
      <c r="X455" s="78">
        <v>43101</v>
      </c>
      <c r="Y455" s="78">
        <v>401768</v>
      </c>
      <c r="Z455" s="128"/>
      <c r="AC455" s="42">
        <v>28</v>
      </c>
      <c r="AE455" s="17"/>
    </row>
    <row r="456" spans="1:31" ht="63.75" hidden="1">
      <c r="A456" s="16" t="s">
        <v>1434</v>
      </c>
      <c r="B456" s="16" t="s">
        <v>1435</v>
      </c>
      <c r="C456" s="19" t="s">
        <v>394</v>
      </c>
      <c r="D456" s="7" t="s">
        <v>1167</v>
      </c>
      <c r="E456" s="17"/>
      <c r="F456" s="17"/>
      <c r="G456" s="1" t="s">
        <v>732</v>
      </c>
      <c r="H456" s="1" t="s">
        <v>2297</v>
      </c>
      <c r="I456" s="25" t="s">
        <v>685</v>
      </c>
      <c r="J456" s="32" t="s">
        <v>1784</v>
      </c>
      <c r="K456" s="1" t="s">
        <v>2469</v>
      </c>
      <c r="L456" s="1" t="s">
        <v>2472</v>
      </c>
      <c r="M456" s="6" t="s">
        <v>2471</v>
      </c>
      <c r="N456" s="9"/>
      <c r="O456" s="9"/>
      <c r="P456" s="9"/>
      <c r="Q456" s="9"/>
      <c r="R456" s="9"/>
      <c r="S456" s="9"/>
      <c r="T456" s="41">
        <f t="shared" si="75"/>
        <v>170.8</v>
      </c>
      <c r="U456" s="82">
        <f t="shared" si="76"/>
        <v>145.19999999999999</v>
      </c>
      <c r="V456" s="76" t="s">
        <v>2053</v>
      </c>
      <c r="W456" s="120">
        <f t="shared" si="77"/>
        <v>196.4</v>
      </c>
      <c r="X456" s="78">
        <v>43101</v>
      </c>
      <c r="Y456" s="78">
        <v>401768</v>
      </c>
      <c r="Z456" s="128"/>
      <c r="AC456" s="42">
        <v>49</v>
      </c>
      <c r="AE456" s="17"/>
    </row>
    <row r="457" spans="1:31" ht="63.75" hidden="1">
      <c r="A457" s="16" t="s">
        <v>1434</v>
      </c>
      <c r="B457" s="16" t="s">
        <v>1435</v>
      </c>
      <c r="C457" s="19" t="s">
        <v>394</v>
      </c>
      <c r="D457" s="7" t="s">
        <v>1168</v>
      </c>
      <c r="E457" s="17"/>
      <c r="F457" s="17"/>
      <c r="G457" s="26" t="s">
        <v>733</v>
      </c>
      <c r="H457" s="26" t="s">
        <v>2298</v>
      </c>
      <c r="I457" s="1" t="s">
        <v>2538</v>
      </c>
      <c r="J457" s="1" t="s">
        <v>2299</v>
      </c>
      <c r="K457" s="1" t="s">
        <v>2469</v>
      </c>
      <c r="L457" s="1" t="s">
        <v>2472</v>
      </c>
      <c r="M457" s="6" t="s">
        <v>2471</v>
      </c>
      <c r="N457" s="6"/>
      <c r="O457" s="6"/>
      <c r="P457" s="6"/>
      <c r="Q457" s="6"/>
      <c r="R457" s="6"/>
      <c r="S457" s="6"/>
      <c r="T457" s="41">
        <f t="shared" si="75"/>
        <v>125.5</v>
      </c>
      <c r="U457" s="82">
        <f t="shared" si="76"/>
        <v>106.7</v>
      </c>
      <c r="V457" s="76" t="s">
        <v>2053</v>
      </c>
      <c r="W457" s="120">
        <f t="shared" si="77"/>
        <v>144.30000000000001</v>
      </c>
      <c r="X457" s="78">
        <v>43101</v>
      </c>
      <c r="Y457" s="78">
        <v>401768</v>
      </c>
      <c r="Z457" s="128"/>
      <c r="AC457" s="42">
        <v>36</v>
      </c>
      <c r="AE457" s="17"/>
    </row>
    <row r="458" spans="1:31" ht="38.25" hidden="1">
      <c r="A458" s="16" t="s">
        <v>1434</v>
      </c>
      <c r="B458" s="16" t="s">
        <v>1435</v>
      </c>
      <c r="C458" s="19" t="s">
        <v>394</v>
      </c>
      <c r="D458" s="7" t="s">
        <v>1169</v>
      </c>
      <c r="E458" s="17"/>
      <c r="F458" s="17"/>
      <c r="G458" s="1" t="s">
        <v>2739</v>
      </c>
      <c r="H458" s="1" t="s">
        <v>2300</v>
      </c>
      <c r="I458" s="25" t="s">
        <v>197</v>
      </c>
      <c r="J458" s="32" t="s">
        <v>1783</v>
      </c>
      <c r="K458" s="1" t="s">
        <v>2469</v>
      </c>
      <c r="L458" s="1" t="s">
        <v>2472</v>
      </c>
      <c r="M458" s="6" t="s">
        <v>2471</v>
      </c>
      <c r="N458" s="6"/>
      <c r="O458" s="6"/>
      <c r="P458" s="6"/>
      <c r="Q458" s="6"/>
      <c r="R458" s="6"/>
      <c r="S458" s="6"/>
      <c r="T458" s="41">
        <f t="shared" si="75"/>
        <v>142.9</v>
      </c>
      <c r="U458" s="82">
        <f t="shared" si="76"/>
        <v>121.5</v>
      </c>
      <c r="V458" s="76" t="s">
        <v>2053</v>
      </c>
      <c r="W458" s="120">
        <f t="shared" si="77"/>
        <v>164.3</v>
      </c>
      <c r="X458" s="78">
        <v>43101</v>
      </c>
      <c r="Y458" s="78">
        <v>401768</v>
      </c>
      <c r="Z458" s="128"/>
      <c r="AC458" s="42">
        <v>41</v>
      </c>
      <c r="AE458" s="17"/>
    </row>
    <row r="459" spans="1:31" ht="76.5" hidden="1">
      <c r="A459" s="16" t="s">
        <v>1434</v>
      </c>
      <c r="B459" s="16" t="s">
        <v>1435</v>
      </c>
      <c r="C459" s="19" t="s">
        <v>394</v>
      </c>
      <c r="D459" s="7" t="s">
        <v>1170</v>
      </c>
      <c r="E459" s="17"/>
      <c r="F459" s="17"/>
      <c r="G459" s="26" t="s">
        <v>2740</v>
      </c>
      <c r="H459" s="26" t="s">
        <v>2301</v>
      </c>
      <c r="I459" s="27"/>
      <c r="J459" s="40"/>
      <c r="K459" s="1" t="s">
        <v>2469</v>
      </c>
      <c r="L459" s="1" t="s">
        <v>2472</v>
      </c>
      <c r="M459" s="6" t="s">
        <v>2471</v>
      </c>
      <c r="N459" s="6"/>
      <c r="O459" s="6"/>
      <c r="P459" s="6"/>
      <c r="Q459" s="6"/>
      <c r="R459" s="6"/>
      <c r="S459" s="6"/>
      <c r="T459" s="41">
        <f t="shared" si="75"/>
        <v>97.6</v>
      </c>
      <c r="U459" s="82">
        <f t="shared" si="76"/>
        <v>83</v>
      </c>
      <c r="V459" s="76" t="s">
        <v>2053</v>
      </c>
      <c r="W459" s="120">
        <f t="shared" si="77"/>
        <v>112.2</v>
      </c>
      <c r="X459" s="78">
        <v>43101</v>
      </c>
      <c r="Y459" s="78">
        <v>401768</v>
      </c>
      <c r="Z459" s="128"/>
      <c r="AC459" s="42">
        <v>28</v>
      </c>
      <c r="AE459" s="17"/>
    </row>
    <row r="460" spans="1:31" ht="38.25" hidden="1">
      <c r="A460" s="16" t="s">
        <v>1434</v>
      </c>
      <c r="B460" s="16" t="s">
        <v>1435</v>
      </c>
      <c r="C460" s="19" t="s">
        <v>394</v>
      </c>
      <c r="D460" s="7" t="s">
        <v>1171</v>
      </c>
      <c r="E460" s="17"/>
      <c r="F460" s="17"/>
      <c r="G460" s="25" t="s">
        <v>734</v>
      </c>
      <c r="H460" s="32" t="s">
        <v>2302</v>
      </c>
      <c r="I460" s="25" t="s">
        <v>197</v>
      </c>
      <c r="J460" s="32" t="s">
        <v>1783</v>
      </c>
      <c r="K460" s="1" t="s">
        <v>2469</v>
      </c>
      <c r="L460" s="1" t="s">
        <v>2472</v>
      </c>
      <c r="M460" s="6" t="s">
        <v>2471</v>
      </c>
      <c r="N460" s="6"/>
      <c r="O460" s="6"/>
      <c r="P460" s="6"/>
      <c r="Q460" s="6"/>
      <c r="R460" s="6"/>
      <c r="S460" s="6"/>
      <c r="T460" s="41">
        <f t="shared" si="75"/>
        <v>181.3</v>
      </c>
      <c r="U460" s="82">
        <f t="shared" si="76"/>
        <v>154.1</v>
      </c>
      <c r="V460" s="76" t="s">
        <v>2053</v>
      </c>
      <c r="W460" s="120">
        <f t="shared" si="77"/>
        <v>208.5</v>
      </c>
      <c r="X460" s="78">
        <v>43101</v>
      </c>
      <c r="Y460" s="78">
        <v>401768</v>
      </c>
      <c r="Z460" s="128"/>
      <c r="AC460" s="42">
        <v>52</v>
      </c>
      <c r="AE460" s="17"/>
    </row>
    <row r="461" spans="1:31" ht="63.75" hidden="1">
      <c r="A461" s="16" t="s">
        <v>1434</v>
      </c>
      <c r="B461" s="16" t="s">
        <v>1435</v>
      </c>
      <c r="C461" s="19" t="s">
        <v>394</v>
      </c>
      <c r="D461" s="7" t="s">
        <v>1172</v>
      </c>
      <c r="E461" s="17"/>
      <c r="F461" s="17"/>
      <c r="G461" s="39" t="s">
        <v>735</v>
      </c>
      <c r="H461" s="37" t="s">
        <v>2429</v>
      </c>
      <c r="I461" s="27"/>
      <c r="J461" s="40"/>
      <c r="K461" s="1" t="s">
        <v>2469</v>
      </c>
      <c r="L461" s="1" t="s">
        <v>2472</v>
      </c>
      <c r="M461" s="6" t="s">
        <v>2471</v>
      </c>
      <c r="N461" s="6"/>
      <c r="O461" s="6"/>
      <c r="P461" s="6"/>
      <c r="Q461" s="6"/>
      <c r="R461" s="6"/>
      <c r="S461" s="6"/>
      <c r="T461" s="41">
        <f t="shared" si="75"/>
        <v>136</v>
      </c>
      <c r="U461" s="82">
        <f t="shared" si="76"/>
        <v>115.6</v>
      </c>
      <c r="V461" s="76" t="s">
        <v>2053</v>
      </c>
      <c r="W461" s="120">
        <f t="shared" si="77"/>
        <v>156.4</v>
      </c>
      <c r="X461" s="78">
        <v>43101</v>
      </c>
      <c r="Y461" s="78">
        <v>401768</v>
      </c>
      <c r="Z461" s="128"/>
      <c r="AC461" s="42">
        <v>39</v>
      </c>
      <c r="AE461" s="17"/>
    </row>
    <row r="462" spans="1:31" ht="38.25" hidden="1">
      <c r="A462" s="16" t="s">
        <v>1434</v>
      </c>
      <c r="B462" s="16" t="s">
        <v>1435</v>
      </c>
      <c r="C462" s="19" t="s">
        <v>394</v>
      </c>
      <c r="D462" s="7" t="s">
        <v>1173</v>
      </c>
      <c r="E462" s="17"/>
      <c r="F462" s="17"/>
      <c r="G462" s="1" t="s">
        <v>644</v>
      </c>
      <c r="H462" s="1" t="s">
        <v>2303</v>
      </c>
      <c r="I462" s="25" t="s">
        <v>197</v>
      </c>
      <c r="J462" s="32" t="s">
        <v>1783</v>
      </c>
      <c r="K462" s="1" t="s">
        <v>2469</v>
      </c>
      <c r="L462" s="1" t="s">
        <v>2472</v>
      </c>
      <c r="M462" s="6" t="s">
        <v>2471</v>
      </c>
      <c r="N462" s="6"/>
      <c r="O462" s="6"/>
      <c r="P462" s="6"/>
      <c r="Q462" s="6"/>
      <c r="R462" s="6"/>
      <c r="S462" s="6"/>
      <c r="T462" s="41">
        <f t="shared" si="75"/>
        <v>216.2</v>
      </c>
      <c r="U462" s="82">
        <f t="shared" si="76"/>
        <v>183.8</v>
      </c>
      <c r="V462" s="76" t="s">
        <v>2053</v>
      </c>
      <c r="W462" s="120">
        <f t="shared" si="77"/>
        <v>248.6</v>
      </c>
      <c r="X462" s="78">
        <v>43101</v>
      </c>
      <c r="Y462" s="78">
        <v>401768</v>
      </c>
      <c r="Z462" s="128"/>
      <c r="AC462" s="42">
        <v>62</v>
      </c>
      <c r="AE462" s="17"/>
    </row>
    <row r="463" spans="1:31" ht="76.5" hidden="1">
      <c r="A463" s="16" t="s">
        <v>1434</v>
      </c>
      <c r="B463" s="16" t="s">
        <v>1435</v>
      </c>
      <c r="C463" s="19" t="s">
        <v>394</v>
      </c>
      <c r="D463" s="7" t="s">
        <v>1174</v>
      </c>
      <c r="E463" s="17"/>
      <c r="F463" s="17"/>
      <c r="G463" s="26" t="s">
        <v>736</v>
      </c>
      <c r="H463" s="26" t="s">
        <v>2304</v>
      </c>
      <c r="I463" s="27"/>
      <c r="J463" s="40"/>
      <c r="K463" s="1" t="s">
        <v>2469</v>
      </c>
      <c r="L463" s="1" t="s">
        <v>2472</v>
      </c>
      <c r="M463" s="6" t="s">
        <v>2471</v>
      </c>
      <c r="N463" s="6"/>
      <c r="O463" s="6"/>
      <c r="P463" s="6"/>
      <c r="Q463" s="6"/>
      <c r="R463" s="6"/>
      <c r="S463" s="6"/>
      <c r="T463" s="41">
        <f t="shared" si="75"/>
        <v>170.8</v>
      </c>
      <c r="U463" s="82">
        <f t="shared" si="76"/>
        <v>145.19999999999999</v>
      </c>
      <c r="V463" s="76" t="s">
        <v>2053</v>
      </c>
      <c r="W463" s="120">
        <f t="shared" si="77"/>
        <v>196.4</v>
      </c>
      <c r="X463" s="78">
        <v>43101</v>
      </c>
      <c r="Y463" s="78">
        <v>401768</v>
      </c>
      <c r="Z463" s="128"/>
      <c r="AC463" s="42">
        <v>49</v>
      </c>
      <c r="AE463" s="17"/>
    </row>
    <row r="464" spans="1:31" ht="38.25" hidden="1">
      <c r="A464" s="16" t="s">
        <v>1434</v>
      </c>
      <c r="B464" s="16" t="s">
        <v>1435</v>
      </c>
      <c r="C464" s="19" t="s">
        <v>394</v>
      </c>
      <c r="D464" s="7" t="s">
        <v>1175</v>
      </c>
      <c r="E464" s="17"/>
      <c r="F464" s="17"/>
      <c r="G464" s="25" t="s">
        <v>737</v>
      </c>
      <c r="H464" s="32" t="s">
        <v>2305</v>
      </c>
      <c r="I464" s="25" t="s">
        <v>197</v>
      </c>
      <c r="J464" s="32" t="s">
        <v>1783</v>
      </c>
      <c r="K464" s="1" t="s">
        <v>2469</v>
      </c>
      <c r="L464" s="1" t="s">
        <v>2472</v>
      </c>
      <c r="M464" s="6" t="s">
        <v>2471</v>
      </c>
      <c r="N464" s="6"/>
      <c r="O464" s="6"/>
      <c r="P464" s="6"/>
      <c r="Q464" s="6"/>
      <c r="R464" s="6"/>
      <c r="S464" s="6"/>
      <c r="T464" s="41">
        <f t="shared" si="75"/>
        <v>233.6</v>
      </c>
      <c r="U464" s="82">
        <f t="shared" si="76"/>
        <v>198.6</v>
      </c>
      <c r="V464" s="76" t="s">
        <v>2053</v>
      </c>
      <c r="W464" s="120">
        <f t="shared" si="77"/>
        <v>268.60000000000002</v>
      </c>
      <c r="X464" s="78">
        <v>43101</v>
      </c>
      <c r="Y464" s="78">
        <v>401768</v>
      </c>
      <c r="Z464" s="128"/>
      <c r="AC464" s="42">
        <v>67</v>
      </c>
      <c r="AE464" s="17"/>
    </row>
    <row r="465" spans="1:31" ht="63.75" hidden="1">
      <c r="A465" s="16" t="s">
        <v>1434</v>
      </c>
      <c r="B465" s="16" t="s">
        <v>1435</v>
      </c>
      <c r="C465" s="19" t="s">
        <v>394</v>
      </c>
      <c r="D465" s="7" t="s">
        <v>1176</v>
      </c>
      <c r="E465" s="17"/>
      <c r="F465" s="17"/>
      <c r="G465" s="39" t="s">
        <v>738</v>
      </c>
      <c r="H465" s="37" t="s">
        <v>2306</v>
      </c>
      <c r="I465" s="27"/>
      <c r="J465" s="40"/>
      <c r="K465" s="1" t="s">
        <v>2469</v>
      </c>
      <c r="L465" s="1" t="s">
        <v>2472</v>
      </c>
      <c r="M465" s="6" t="s">
        <v>2471</v>
      </c>
      <c r="N465" s="6"/>
      <c r="O465" s="6"/>
      <c r="P465" s="6"/>
      <c r="Q465" s="6"/>
      <c r="R465" s="6"/>
      <c r="S465" s="6"/>
      <c r="T465" s="41">
        <f t="shared" si="75"/>
        <v>188.3</v>
      </c>
      <c r="U465" s="82">
        <f t="shared" si="76"/>
        <v>160.1</v>
      </c>
      <c r="V465" s="76" t="s">
        <v>2053</v>
      </c>
      <c r="W465" s="120">
        <f t="shared" si="77"/>
        <v>216.5</v>
      </c>
      <c r="X465" s="78">
        <v>43101</v>
      </c>
      <c r="Y465" s="78">
        <v>401768</v>
      </c>
      <c r="Z465" s="128"/>
      <c r="AC465" s="42">
        <v>54</v>
      </c>
      <c r="AE465" s="17"/>
    </row>
    <row r="466" spans="1:31" ht="38.25" hidden="1">
      <c r="A466" s="16" t="s">
        <v>1434</v>
      </c>
      <c r="B466" s="16" t="s">
        <v>1435</v>
      </c>
      <c r="C466" s="19" t="s">
        <v>394</v>
      </c>
      <c r="D466" s="7" t="s">
        <v>1177</v>
      </c>
      <c r="E466" s="17"/>
      <c r="F466" s="17"/>
      <c r="G466" s="1" t="s">
        <v>537</v>
      </c>
      <c r="H466" s="1" t="s">
        <v>2307</v>
      </c>
      <c r="I466" s="25" t="s">
        <v>197</v>
      </c>
      <c r="J466" s="32" t="s">
        <v>1783</v>
      </c>
      <c r="K466" s="1" t="s">
        <v>2469</v>
      </c>
      <c r="L466" s="1" t="s">
        <v>2472</v>
      </c>
      <c r="M466" s="6" t="s">
        <v>2471</v>
      </c>
      <c r="N466" s="6"/>
      <c r="O466" s="6"/>
      <c r="P466" s="6"/>
      <c r="Q466" s="6"/>
      <c r="R466" s="6"/>
      <c r="S466" s="6"/>
      <c r="T466" s="41">
        <f t="shared" si="75"/>
        <v>240.6</v>
      </c>
      <c r="U466" s="82">
        <f t="shared" si="76"/>
        <v>204.5</v>
      </c>
      <c r="V466" s="76" t="s">
        <v>2053</v>
      </c>
      <c r="W466" s="120">
        <f t="shared" si="77"/>
        <v>276.7</v>
      </c>
      <c r="X466" s="78">
        <v>43101</v>
      </c>
      <c r="Y466" s="78">
        <v>401768</v>
      </c>
      <c r="Z466" s="128"/>
      <c r="AC466" s="42">
        <v>69</v>
      </c>
      <c r="AE466" s="17"/>
    </row>
    <row r="467" spans="1:31" ht="76.5" hidden="1">
      <c r="A467" s="16" t="s">
        <v>1434</v>
      </c>
      <c r="B467" s="16" t="s">
        <v>1435</v>
      </c>
      <c r="C467" s="19" t="s">
        <v>394</v>
      </c>
      <c r="D467" s="7" t="s">
        <v>1178</v>
      </c>
      <c r="E467" s="17"/>
      <c r="F467" s="17"/>
      <c r="G467" s="26" t="s">
        <v>739</v>
      </c>
      <c r="H467" s="26" t="s">
        <v>2308</v>
      </c>
      <c r="I467" s="25"/>
      <c r="J467" s="32"/>
      <c r="K467" s="1" t="s">
        <v>2469</v>
      </c>
      <c r="L467" s="1" t="s">
        <v>2472</v>
      </c>
      <c r="M467" s="6" t="s">
        <v>2471</v>
      </c>
      <c r="N467" s="6"/>
      <c r="O467" s="6"/>
      <c r="P467" s="6"/>
      <c r="Q467" s="6"/>
      <c r="R467" s="6"/>
      <c r="S467" s="6"/>
      <c r="T467" s="41">
        <f t="shared" si="75"/>
        <v>195.2</v>
      </c>
      <c r="U467" s="82">
        <f t="shared" si="76"/>
        <v>165.9</v>
      </c>
      <c r="V467" s="76" t="s">
        <v>2053</v>
      </c>
      <c r="W467" s="120">
        <f t="shared" si="77"/>
        <v>224.5</v>
      </c>
      <c r="X467" s="78">
        <v>43101</v>
      </c>
      <c r="Y467" s="78">
        <v>401768</v>
      </c>
      <c r="Z467" s="128"/>
      <c r="AC467" s="42">
        <v>56</v>
      </c>
      <c r="AE467" s="17"/>
    </row>
    <row r="468" spans="1:31" ht="38.25" hidden="1">
      <c r="A468" s="16" t="s">
        <v>1434</v>
      </c>
      <c r="B468" s="16" t="s">
        <v>1435</v>
      </c>
      <c r="C468" s="19" t="s">
        <v>394</v>
      </c>
      <c r="D468" s="7" t="s">
        <v>1179</v>
      </c>
      <c r="E468" s="17"/>
      <c r="F468" s="17"/>
      <c r="G468" s="25" t="s">
        <v>200</v>
      </c>
      <c r="H468" s="32" t="s">
        <v>2309</v>
      </c>
      <c r="I468" s="25" t="s">
        <v>197</v>
      </c>
      <c r="J468" s="32" t="s">
        <v>1783</v>
      </c>
      <c r="K468" s="1" t="s">
        <v>2469</v>
      </c>
      <c r="L468" s="1" t="s">
        <v>2472</v>
      </c>
      <c r="M468" s="6" t="s">
        <v>2471</v>
      </c>
      <c r="N468" s="6"/>
      <c r="O468" s="6"/>
      <c r="P468" s="6"/>
      <c r="Q468" s="6"/>
      <c r="R468" s="6"/>
      <c r="S468" s="6"/>
      <c r="T468" s="41">
        <f t="shared" si="75"/>
        <v>258</v>
      </c>
      <c r="U468" s="82">
        <f t="shared" si="76"/>
        <v>219.3</v>
      </c>
      <c r="V468" s="76" t="s">
        <v>2053</v>
      </c>
      <c r="W468" s="120">
        <f t="shared" si="77"/>
        <v>296.7</v>
      </c>
      <c r="X468" s="78">
        <v>43101</v>
      </c>
      <c r="Y468" s="78">
        <v>401768</v>
      </c>
      <c r="Z468" s="128"/>
      <c r="AC468" s="42">
        <v>74</v>
      </c>
      <c r="AE468" s="17"/>
    </row>
    <row r="469" spans="1:31" ht="76.5" hidden="1">
      <c r="A469" s="16" t="s">
        <v>1434</v>
      </c>
      <c r="B469" s="16" t="s">
        <v>1435</v>
      </c>
      <c r="C469" s="19" t="s">
        <v>394</v>
      </c>
      <c r="D469" s="7" t="s">
        <v>1180</v>
      </c>
      <c r="E469" s="17"/>
      <c r="F469" s="17"/>
      <c r="G469" s="39" t="s">
        <v>740</v>
      </c>
      <c r="H469" s="37" t="s">
        <v>2310</v>
      </c>
      <c r="I469" s="27"/>
      <c r="J469" s="40"/>
      <c r="K469" s="1" t="s">
        <v>2469</v>
      </c>
      <c r="L469" s="1" t="s">
        <v>2472</v>
      </c>
      <c r="M469" s="6" t="s">
        <v>2471</v>
      </c>
      <c r="N469" s="6"/>
      <c r="O469" s="6"/>
      <c r="P469" s="6"/>
      <c r="Q469" s="6"/>
      <c r="R469" s="6"/>
      <c r="S469" s="6"/>
      <c r="T469" s="41">
        <f t="shared" si="75"/>
        <v>212.7</v>
      </c>
      <c r="U469" s="82">
        <f t="shared" si="76"/>
        <v>180.8</v>
      </c>
      <c r="V469" s="76" t="s">
        <v>2053</v>
      </c>
      <c r="W469" s="120">
        <f t="shared" si="77"/>
        <v>244.6</v>
      </c>
      <c r="X469" s="78">
        <v>43101</v>
      </c>
      <c r="Y469" s="78">
        <v>401768</v>
      </c>
      <c r="Z469" s="128"/>
      <c r="AC469" s="42">
        <v>61</v>
      </c>
      <c r="AE469" s="17"/>
    </row>
    <row r="470" spans="1:31" ht="38.25" hidden="1">
      <c r="A470" s="16" t="s">
        <v>1434</v>
      </c>
      <c r="B470" s="16" t="s">
        <v>1435</v>
      </c>
      <c r="C470" s="19" t="s">
        <v>394</v>
      </c>
      <c r="D470" s="7" t="s">
        <v>1181</v>
      </c>
      <c r="E470" s="17"/>
      <c r="F470" s="17"/>
      <c r="G470" s="25" t="s">
        <v>201</v>
      </c>
      <c r="H470" s="32" t="s">
        <v>2311</v>
      </c>
      <c r="I470" s="25" t="s">
        <v>197</v>
      </c>
      <c r="J470" s="32" t="s">
        <v>1783</v>
      </c>
      <c r="K470" s="1" t="s">
        <v>2469</v>
      </c>
      <c r="L470" s="1" t="s">
        <v>2472</v>
      </c>
      <c r="M470" s="6" t="s">
        <v>2471</v>
      </c>
      <c r="N470" s="6"/>
      <c r="O470" s="6"/>
      <c r="P470" s="6"/>
      <c r="Q470" s="6"/>
      <c r="R470" s="6"/>
      <c r="S470" s="6"/>
      <c r="T470" s="41">
        <f t="shared" si="75"/>
        <v>285.89999999999998</v>
      </c>
      <c r="U470" s="82">
        <f t="shared" si="76"/>
        <v>243</v>
      </c>
      <c r="V470" s="76" t="s">
        <v>2053</v>
      </c>
      <c r="W470" s="120">
        <f t="shared" si="77"/>
        <v>328.8</v>
      </c>
      <c r="X470" s="78">
        <v>43101</v>
      </c>
      <c r="Y470" s="78">
        <v>401768</v>
      </c>
      <c r="Z470" s="128"/>
      <c r="AC470" s="42">
        <v>82</v>
      </c>
      <c r="AE470" s="17"/>
    </row>
    <row r="471" spans="1:31" ht="76.5" hidden="1">
      <c r="A471" s="16" t="s">
        <v>1434</v>
      </c>
      <c r="B471" s="16" t="s">
        <v>1435</v>
      </c>
      <c r="C471" s="19" t="s">
        <v>394</v>
      </c>
      <c r="D471" s="7" t="s">
        <v>1182</v>
      </c>
      <c r="E471" s="17"/>
      <c r="F471" s="17"/>
      <c r="G471" s="39" t="s">
        <v>741</v>
      </c>
      <c r="H471" s="37" t="s">
        <v>2312</v>
      </c>
      <c r="I471" s="27"/>
      <c r="J471" s="40"/>
      <c r="K471" s="1" t="s">
        <v>2469</v>
      </c>
      <c r="L471" s="1" t="s">
        <v>2472</v>
      </c>
      <c r="M471" s="6" t="s">
        <v>2471</v>
      </c>
      <c r="N471" s="6"/>
      <c r="O471" s="6"/>
      <c r="P471" s="6"/>
      <c r="Q471" s="6"/>
      <c r="R471" s="6"/>
      <c r="S471" s="6"/>
      <c r="T471" s="41">
        <f t="shared" si="75"/>
        <v>240.6</v>
      </c>
      <c r="U471" s="82">
        <f t="shared" si="76"/>
        <v>204.5</v>
      </c>
      <c r="V471" s="76" t="s">
        <v>2053</v>
      </c>
      <c r="W471" s="120">
        <f t="shared" si="77"/>
        <v>276.7</v>
      </c>
      <c r="X471" s="78">
        <v>43101</v>
      </c>
      <c r="Y471" s="78">
        <v>401768</v>
      </c>
      <c r="Z471" s="128"/>
      <c r="AC471" s="42">
        <v>69</v>
      </c>
      <c r="AE471" s="17"/>
    </row>
    <row r="472" spans="1:31" ht="38.25" hidden="1">
      <c r="A472" s="7" t="s">
        <v>1431</v>
      </c>
      <c r="B472" s="7" t="s">
        <v>1433</v>
      </c>
      <c r="C472" s="18" t="s">
        <v>395</v>
      </c>
      <c r="D472" s="7"/>
      <c r="E472" s="17"/>
      <c r="F472" s="17"/>
      <c r="G472" s="28" t="s">
        <v>202</v>
      </c>
      <c r="H472" s="28" t="s">
        <v>1970</v>
      </c>
      <c r="I472" s="1" t="s">
        <v>538</v>
      </c>
      <c r="J472" s="1" t="s">
        <v>1789</v>
      </c>
      <c r="K472" s="1"/>
      <c r="L472" s="1"/>
      <c r="M472" s="6"/>
      <c r="N472" s="6"/>
      <c r="O472" s="6"/>
      <c r="P472" s="6"/>
      <c r="Q472" s="6"/>
      <c r="R472" s="6"/>
      <c r="S472" s="6"/>
      <c r="T472" s="41"/>
      <c r="U472" s="82"/>
      <c r="V472" s="76"/>
      <c r="W472" s="120"/>
      <c r="X472" s="78">
        <v>43101</v>
      </c>
      <c r="Y472" s="78">
        <v>401768</v>
      </c>
      <c r="Z472" s="128"/>
      <c r="AC472" s="42"/>
      <c r="AE472" s="17"/>
    </row>
    <row r="473" spans="1:31" ht="25.5" hidden="1">
      <c r="A473" s="16" t="s">
        <v>1434</v>
      </c>
      <c r="B473" s="16" t="s">
        <v>1435</v>
      </c>
      <c r="C473" s="19" t="s">
        <v>395</v>
      </c>
      <c r="D473" s="7" t="s">
        <v>1183</v>
      </c>
      <c r="E473" s="17"/>
      <c r="F473" s="17"/>
      <c r="G473" s="1" t="s">
        <v>645</v>
      </c>
      <c r="H473" s="1" t="s">
        <v>1935</v>
      </c>
      <c r="I473" s="25" t="s">
        <v>19</v>
      </c>
      <c r="J473" s="32" t="s">
        <v>1526</v>
      </c>
      <c r="K473" s="1" t="s">
        <v>2469</v>
      </c>
      <c r="L473" s="1" t="s">
        <v>2472</v>
      </c>
      <c r="M473" s="6" t="s">
        <v>2471</v>
      </c>
      <c r="N473" s="6"/>
      <c r="O473" s="6"/>
      <c r="P473" s="6"/>
      <c r="Q473" s="6"/>
      <c r="R473" s="6"/>
      <c r="S473" s="6"/>
      <c r="T473" s="41">
        <f>ROUND(AC473*$AB$3,1)</f>
        <v>526.5</v>
      </c>
      <c r="U473" s="82">
        <f>ROUND(T473*0.85,1)</f>
        <v>447.5</v>
      </c>
      <c r="V473" s="76" t="s">
        <v>2053</v>
      </c>
      <c r="W473" s="120">
        <f>ROUND(T473*1.15,1)</f>
        <v>605.5</v>
      </c>
      <c r="X473" s="78">
        <v>43101</v>
      </c>
      <c r="Y473" s="78">
        <v>401768</v>
      </c>
      <c r="Z473" s="128"/>
      <c r="AC473" s="42">
        <v>151</v>
      </c>
      <c r="AE473" s="17"/>
    </row>
    <row r="474" spans="1:31" ht="25.5" hidden="1">
      <c r="A474" s="16" t="s">
        <v>1434</v>
      </c>
      <c r="B474" s="16" t="s">
        <v>1435</v>
      </c>
      <c r="C474" s="19" t="s">
        <v>395</v>
      </c>
      <c r="D474" s="7" t="s">
        <v>1184</v>
      </c>
      <c r="E474" s="17"/>
      <c r="F474" s="17"/>
      <c r="G474" s="1" t="s">
        <v>539</v>
      </c>
      <c r="H474" s="1" t="s">
        <v>1936</v>
      </c>
      <c r="I474" s="25" t="s">
        <v>19</v>
      </c>
      <c r="J474" s="32" t="s">
        <v>1526</v>
      </c>
      <c r="K474" s="1" t="s">
        <v>2469</v>
      </c>
      <c r="L474" s="1" t="s">
        <v>2472</v>
      </c>
      <c r="M474" s="6" t="s">
        <v>2471</v>
      </c>
      <c r="N474" s="6"/>
      <c r="O474" s="6"/>
      <c r="P474" s="6"/>
      <c r="Q474" s="6"/>
      <c r="R474" s="6"/>
      <c r="S474" s="6"/>
      <c r="T474" s="41">
        <f>ROUND(AC474*$AB$3,1)</f>
        <v>610.1</v>
      </c>
      <c r="U474" s="82">
        <f>ROUND(T474*0.85,1)</f>
        <v>518.6</v>
      </c>
      <c r="V474" s="76" t="s">
        <v>2053</v>
      </c>
      <c r="W474" s="120">
        <f>ROUND(T474*1.15,1)</f>
        <v>701.6</v>
      </c>
      <c r="X474" s="78">
        <v>43101</v>
      </c>
      <c r="Y474" s="78">
        <v>401768</v>
      </c>
      <c r="Z474" s="128"/>
      <c r="AC474" s="42">
        <v>175</v>
      </c>
      <c r="AE474" s="17"/>
    </row>
    <row r="475" spans="1:31" ht="51" hidden="1">
      <c r="A475" s="16" t="s">
        <v>1434</v>
      </c>
      <c r="B475" s="16" t="s">
        <v>1435</v>
      </c>
      <c r="C475" s="19" t="s">
        <v>395</v>
      </c>
      <c r="D475" s="7" t="s">
        <v>1185</v>
      </c>
      <c r="E475" s="17"/>
      <c r="F475" s="17"/>
      <c r="G475" s="1" t="s">
        <v>540</v>
      </c>
      <c r="H475" s="1" t="s">
        <v>1937</v>
      </c>
      <c r="I475" s="25" t="s">
        <v>19</v>
      </c>
      <c r="J475" s="32" t="s">
        <v>1526</v>
      </c>
      <c r="K475" s="1" t="s">
        <v>2469</v>
      </c>
      <c r="L475" s="1" t="s">
        <v>2472</v>
      </c>
      <c r="M475" s="6" t="s">
        <v>2471</v>
      </c>
      <c r="N475" s="6"/>
      <c r="O475" s="6"/>
      <c r="P475" s="6"/>
      <c r="Q475" s="6"/>
      <c r="R475" s="6"/>
      <c r="S475" s="6"/>
      <c r="T475" s="41">
        <f>ROUND(AC475*$AB$3,1)</f>
        <v>711.3</v>
      </c>
      <c r="U475" s="82">
        <f>ROUND(T475*0.85,1)</f>
        <v>604.6</v>
      </c>
      <c r="V475" s="76" t="s">
        <v>2053</v>
      </c>
      <c r="W475" s="120">
        <f>ROUND(T475*1.15,1)</f>
        <v>818</v>
      </c>
      <c r="X475" s="78">
        <v>43101</v>
      </c>
      <c r="Y475" s="78">
        <v>401768</v>
      </c>
      <c r="Z475" s="128"/>
      <c r="AC475" s="42">
        <v>204</v>
      </c>
      <c r="AE475" s="17"/>
    </row>
    <row r="476" spans="1:31" ht="38.25" hidden="1">
      <c r="A476" s="7" t="s">
        <v>1431</v>
      </c>
      <c r="B476" s="7" t="s">
        <v>1433</v>
      </c>
      <c r="C476" s="18" t="s">
        <v>396</v>
      </c>
      <c r="D476" s="7"/>
      <c r="E476" s="17"/>
      <c r="F476" s="17"/>
      <c r="G476" s="28" t="s">
        <v>742</v>
      </c>
      <c r="H476" s="28" t="s">
        <v>1971</v>
      </c>
      <c r="I476" s="25"/>
      <c r="J476" s="1"/>
      <c r="K476" s="1"/>
      <c r="L476" s="1"/>
      <c r="M476" s="6"/>
      <c r="N476" s="6"/>
      <c r="O476" s="6"/>
      <c r="P476" s="6"/>
      <c r="Q476" s="6"/>
      <c r="R476" s="6"/>
      <c r="S476" s="6"/>
      <c r="T476" s="41"/>
      <c r="U476" s="82"/>
      <c r="V476" s="76"/>
      <c r="W476" s="120"/>
      <c r="X476" s="78">
        <v>43101</v>
      </c>
      <c r="Y476" s="78">
        <v>401768</v>
      </c>
      <c r="Z476" s="128"/>
      <c r="AC476" s="42"/>
      <c r="AE476" s="17"/>
    </row>
    <row r="477" spans="1:31" hidden="1">
      <c r="A477" s="16" t="s">
        <v>1434</v>
      </c>
      <c r="B477" s="16" t="s">
        <v>1435</v>
      </c>
      <c r="C477" s="19" t="s">
        <v>396</v>
      </c>
      <c r="D477" s="7" t="s">
        <v>1186</v>
      </c>
      <c r="E477" s="17"/>
      <c r="F477" s="17"/>
      <c r="G477" s="1" t="s">
        <v>541</v>
      </c>
      <c r="H477" s="1" t="s">
        <v>2430</v>
      </c>
      <c r="I477" s="25"/>
      <c r="J477" s="32"/>
      <c r="K477" s="1" t="s">
        <v>2469</v>
      </c>
      <c r="L477" s="1" t="s">
        <v>2472</v>
      </c>
      <c r="M477" s="6" t="s">
        <v>2471</v>
      </c>
      <c r="N477" s="6"/>
      <c r="O477" s="6"/>
      <c r="P477" s="6"/>
      <c r="Q477" s="6"/>
      <c r="R477" s="6"/>
      <c r="S477" s="6"/>
      <c r="T477" s="41">
        <f t="shared" ref="T477:T483" si="78">ROUND(AC477*$AB$3,1)</f>
        <v>526.5</v>
      </c>
      <c r="U477" s="82">
        <f t="shared" ref="U477:U483" si="79">ROUND(T477*0.85,1)</f>
        <v>447.5</v>
      </c>
      <c r="V477" s="76" t="s">
        <v>2053</v>
      </c>
      <c r="W477" s="120">
        <f t="shared" ref="W477:W483" si="80">ROUND(T477*1.15,1)</f>
        <v>605.5</v>
      </c>
      <c r="X477" s="78">
        <v>43101</v>
      </c>
      <c r="Y477" s="78">
        <v>401768</v>
      </c>
      <c r="Z477" s="128"/>
      <c r="AC477" s="42">
        <v>151</v>
      </c>
      <c r="AE477" s="17"/>
    </row>
    <row r="478" spans="1:31" hidden="1">
      <c r="A478" s="16" t="s">
        <v>1434</v>
      </c>
      <c r="B478" s="16" t="s">
        <v>1435</v>
      </c>
      <c r="C478" s="19" t="s">
        <v>396</v>
      </c>
      <c r="D478" s="7" t="s">
        <v>1187</v>
      </c>
      <c r="E478" s="17"/>
      <c r="F478" s="17"/>
      <c r="G478" s="1" t="s">
        <v>542</v>
      </c>
      <c r="H478" s="1" t="s">
        <v>2431</v>
      </c>
      <c r="I478" s="25"/>
      <c r="J478" s="32"/>
      <c r="K478" s="1" t="s">
        <v>2469</v>
      </c>
      <c r="L478" s="1" t="s">
        <v>2472</v>
      </c>
      <c r="M478" s="6" t="s">
        <v>2471</v>
      </c>
      <c r="N478" s="6"/>
      <c r="O478" s="6"/>
      <c r="P478" s="6"/>
      <c r="Q478" s="6"/>
      <c r="R478" s="6"/>
      <c r="S478" s="6"/>
      <c r="T478" s="41">
        <f t="shared" si="78"/>
        <v>610.1</v>
      </c>
      <c r="U478" s="82">
        <f t="shared" si="79"/>
        <v>518.6</v>
      </c>
      <c r="V478" s="76" t="s">
        <v>2053</v>
      </c>
      <c r="W478" s="120">
        <f t="shared" si="80"/>
        <v>701.6</v>
      </c>
      <c r="X478" s="78">
        <v>43101</v>
      </c>
      <c r="Y478" s="78">
        <v>401768</v>
      </c>
      <c r="Z478" s="128"/>
      <c r="AC478" s="42">
        <v>175</v>
      </c>
      <c r="AE478" s="17"/>
    </row>
    <row r="479" spans="1:31" hidden="1">
      <c r="A479" s="16" t="s">
        <v>1434</v>
      </c>
      <c r="B479" s="16" t="s">
        <v>1435</v>
      </c>
      <c r="C479" s="19" t="s">
        <v>396</v>
      </c>
      <c r="D479" s="7" t="s">
        <v>1188</v>
      </c>
      <c r="E479" s="17"/>
      <c r="F479" s="17"/>
      <c r="G479" s="1" t="s">
        <v>543</v>
      </c>
      <c r="H479" s="1" t="s">
        <v>2432</v>
      </c>
      <c r="I479" s="25"/>
      <c r="J479" s="32"/>
      <c r="K479" s="1" t="s">
        <v>2469</v>
      </c>
      <c r="L479" s="1" t="s">
        <v>2472</v>
      </c>
      <c r="M479" s="6" t="s">
        <v>2471</v>
      </c>
      <c r="N479" s="6"/>
      <c r="O479" s="6"/>
      <c r="P479" s="6"/>
      <c r="Q479" s="6"/>
      <c r="R479" s="6"/>
      <c r="S479" s="6"/>
      <c r="T479" s="41">
        <f t="shared" si="78"/>
        <v>711.3</v>
      </c>
      <c r="U479" s="82">
        <f t="shared" si="79"/>
        <v>604.6</v>
      </c>
      <c r="V479" s="76" t="s">
        <v>2053</v>
      </c>
      <c r="W479" s="120">
        <f t="shared" si="80"/>
        <v>818</v>
      </c>
      <c r="X479" s="78">
        <v>43101</v>
      </c>
      <c r="Y479" s="78">
        <v>401768</v>
      </c>
      <c r="Z479" s="128"/>
      <c r="AC479" s="42">
        <v>204</v>
      </c>
      <c r="AE479" s="17"/>
    </row>
    <row r="480" spans="1:31" hidden="1">
      <c r="A480" s="16" t="s">
        <v>1434</v>
      </c>
      <c r="B480" s="16" t="s">
        <v>1435</v>
      </c>
      <c r="C480" s="19" t="s">
        <v>396</v>
      </c>
      <c r="D480" s="7" t="s">
        <v>1381</v>
      </c>
      <c r="E480" s="17"/>
      <c r="F480" s="17"/>
      <c r="G480" s="1" t="s">
        <v>544</v>
      </c>
      <c r="H480" s="1" t="s">
        <v>1932</v>
      </c>
      <c r="I480" s="25"/>
      <c r="J480" s="32"/>
      <c r="K480" s="1" t="s">
        <v>2469</v>
      </c>
      <c r="L480" s="1" t="s">
        <v>2472</v>
      </c>
      <c r="M480" s="6" t="s">
        <v>2471</v>
      </c>
      <c r="N480" s="6"/>
      <c r="O480" s="6"/>
      <c r="P480" s="6"/>
      <c r="Q480" s="6"/>
      <c r="R480" s="6"/>
      <c r="S480" s="6"/>
      <c r="T480" s="41">
        <f t="shared" si="78"/>
        <v>767</v>
      </c>
      <c r="U480" s="82">
        <f t="shared" si="79"/>
        <v>652</v>
      </c>
      <c r="V480" s="76" t="s">
        <v>2053</v>
      </c>
      <c r="W480" s="120">
        <f t="shared" si="80"/>
        <v>882.1</v>
      </c>
      <c r="X480" s="78">
        <v>43101</v>
      </c>
      <c r="Y480" s="78">
        <v>401768</v>
      </c>
      <c r="Z480" s="128"/>
      <c r="AC480" s="42">
        <v>220</v>
      </c>
      <c r="AE480" s="17"/>
    </row>
    <row r="481" spans="1:31" ht="25.5" hidden="1">
      <c r="A481" s="16" t="s">
        <v>1434</v>
      </c>
      <c r="B481" s="16" t="s">
        <v>1435</v>
      </c>
      <c r="C481" s="19" t="s">
        <v>396</v>
      </c>
      <c r="D481" s="7" t="s">
        <v>1382</v>
      </c>
      <c r="E481" s="17" t="s">
        <v>2028</v>
      </c>
      <c r="F481" s="17"/>
      <c r="G481" s="1" t="s">
        <v>545</v>
      </c>
      <c r="H481" s="1" t="s">
        <v>1938</v>
      </c>
      <c r="I481" s="1" t="s">
        <v>546</v>
      </c>
      <c r="J481" s="1" t="s">
        <v>2727</v>
      </c>
      <c r="K481" s="1" t="s">
        <v>2457</v>
      </c>
      <c r="L481" s="1" t="s">
        <v>2473</v>
      </c>
      <c r="M481" s="6" t="s">
        <v>2471</v>
      </c>
      <c r="N481" s="6"/>
      <c r="O481" s="6"/>
      <c r="P481" s="6"/>
      <c r="Q481" s="6"/>
      <c r="R481" s="6"/>
      <c r="S481" s="6"/>
      <c r="T481" s="41">
        <f t="shared" si="78"/>
        <v>366.1</v>
      </c>
      <c r="U481" s="82">
        <f t="shared" si="79"/>
        <v>311.2</v>
      </c>
      <c r="V481" s="76" t="s">
        <v>2053</v>
      </c>
      <c r="W481" s="120">
        <f t="shared" si="80"/>
        <v>421</v>
      </c>
      <c r="X481" s="78">
        <v>43101</v>
      </c>
      <c r="Y481" s="78">
        <v>401768</v>
      </c>
      <c r="Z481" s="128"/>
      <c r="AC481" s="42">
        <v>105</v>
      </c>
      <c r="AE481" s="17"/>
    </row>
    <row r="482" spans="1:31" ht="25.5" hidden="1">
      <c r="A482" s="16" t="s">
        <v>1434</v>
      </c>
      <c r="B482" s="16" t="s">
        <v>1435</v>
      </c>
      <c r="C482" s="19" t="s">
        <v>396</v>
      </c>
      <c r="D482" s="7" t="s">
        <v>1383</v>
      </c>
      <c r="E482" s="17" t="s">
        <v>2028</v>
      </c>
      <c r="F482" s="17"/>
      <c r="G482" s="1" t="s">
        <v>547</v>
      </c>
      <c r="H482" s="1" t="s">
        <v>1939</v>
      </c>
      <c r="I482" s="1" t="s">
        <v>546</v>
      </c>
      <c r="J482" s="1" t="s">
        <v>2727</v>
      </c>
      <c r="K482" s="1" t="s">
        <v>2457</v>
      </c>
      <c r="L482" s="1" t="s">
        <v>2473</v>
      </c>
      <c r="M482" s="6" t="s">
        <v>2471</v>
      </c>
      <c r="N482" s="6"/>
      <c r="O482" s="6"/>
      <c r="P482" s="6"/>
      <c r="Q482" s="6"/>
      <c r="R482" s="6"/>
      <c r="S482" s="6"/>
      <c r="T482" s="41">
        <f t="shared" si="78"/>
        <v>505.5</v>
      </c>
      <c r="U482" s="82">
        <f t="shared" si="79"/>
        <v>429.7</v>
      </c>
      <c r="V482" s="76" t="s">
        <v>2053</v>
      </c>
      <c r="W482" s="120">
        <f t="shared" si="80"/>
        <v>581.29999999999995</v>
      </c>
      <c r="X482" s="78">
        <v>43101</v>
      </c>
      <c r="Y482" s="78">
        <v>401768</v>
      </c>
      <c r="Z482" s="128"/>
      <c r="AC482" s="42">
        <v>145</v>
      </c>
      <c r="AE482" s="17"/>
    </row>
    <row r="483" spans="1:31" ht="25.5" hidden="1">
      <c r="A483" s="16" t="s">
        <v>1434</v>
      </c>
      <c r="B483" s="16" t="s">
        <v>1435</v>
      </c>
      <c r="C483" s="19" t="s">
        <v>396</v>
      </c>
      <c r="D483" s="7" t="s">
        <v>1384</v>
      </c>
      <c r="E483" s="17" t="s">
        <v>2028</v>
      </c>
      <c r="F483" s="17"/>
      <c r="G483" s="1" t="s">
        <v>548</v>
      </c>
      <c r="H483" s="1" t="s">
        <v>1940</v>
      </c>
      <c r="I483" s="1" t="s">
        <v>546</v>
      </c>
      <c r="J483" s="1" t="s">
        <v>2727</v>
      </c>
      <c r="K483" s="1" t="s">
        <v>2457</v>
      </c>
      <c r="L483" s="1" t="s">
        <v>2473</v>
      </c>
      <c r="M483" s="6" t="s">
        <v>2471</v>
      </c>
      <c r="N483" s="6"/>
      <c r="O483" s="6"/>
      <c r="P483" s="6"/>
      <c r="Q483" s="6"/>
      <c r="R483" s="6"/>
      <c r="S483" s="6"/>
      <c r="T483" s="41">
        <f t="shared" si="78"/>
        <v>610.1</v>
      </c>
      <c r="U483" s="82">
        <f t="shared" si="79"/>
        <v>518.6</v>
      </c>
      <c r="V483" s="76" t="s">
        <v>2053</v>
      </c>
      <c r="W483" s="120">
        <f t="shared" si="80"/>
        <v>701.6</v>
      </c>
      <c r="X483" s="78">
        <v>43101</v>
      </c>
      <c r="Y483" s="78">
        <v>401768</v>
      </c>
      <c r="Z483" s="128"/>
      <c r="AC483" s="42">
        <v>175</v>
      </c>
      <c r="AE483" s="17"/>
    </row>
    <row r="484" spans="1:31" ht="30" hidden="1">
      <c r="A484" s="7" t="s">
        <v>1431</v>
      </c>
      <c r="B484" s="7" t="s">
        <v>1433</v>
      </c>
      <c r="C484" s="18" t="s">
        <v>397</v>
      </c>
      <c r="D484" s="7"/>
      <c r="E484" s="17"/>
      <c r="F484" s="17"/>
      <c r="G484" s="28" t="s">
        <v>203</v>
      </c>
      <c r="H484" s="28" t="s">
        <v>1972</v>
      </c>
      <c r="I484" s="1" t="s">
        <v>294</v>
      </c>
      <c r="J484" s="1" t="s">
        <v>2313</v>
      </c>
      <c r="K484" s="1"/>
      <c r="L484" s="1"/>
      <c r="M484" s="6"/>
      <c r="N484" s="6"/>
      <c r="O484" s="6"/>
      <c r="P484" s="6"/>
      <c r="Q484" s="6"/>
      <c r="R484" s="6"/>
      <c r="S484" s="6"/>
      <c r="T484" s="41"/>
      <c r="U484" s="82"/>
      <c r="V484" s="76"/>
      <c r="W484" s="120"/>
      <c r="X484" s="78">
        <v>43101</v>
      </c>
      <c r="Y484" s="78">
        <v>401768</v>
      </c>
      <c r="Z484" s="128"/>
      <c r="AC484" s="42"/>
      <c r="AE484" s="17"/>
    </row>
    <row r="485" spans="1:31" ht="63.75" hidden="1">
      <c r="A485" s="16" t="s">
        <v>1434</v>
      </c>
      <c r="B485" s="16" t="s">
        <v>1435</v>
      </c>
      <c r="C485" s="19" t="s">
        <v>397</v>
      </c>
      <c r="D485" s="7" t="s">
        <v>2505</v>
      </c>
      <c r="E485" s="17" t="s">
        <v>2028</v>
      </c>
      <c r="F485" s="17"/>
      <c r="G485" s="1" t="s">
        <v>646</v>
      </c>
      <c r="H485" s="1" t="s">
        <v>1941</v>
      </c>
      <c r="I485" s="1" t="s">
        <v>294</v>
      </c>
      <c r="J485" s="74" t="s">
        <v>2631</v>
      </c>
      <c r="K485" s="1" t="s">
        <v>2476</v>
      </c>
      <c r="L485" s="1" t="s">
        <v>2475</v>
      </c>
      <c r="M485" s="6" t="s">
        <v>2471</v>
      </c>
      <c r="N485" s="65"/>
      <c r="O485" s="65"/>
      <c r="P485" s="65"/>
      <c r="Q485" s="65"/>
      <c r="R485" s="65"/>
      <c r="S485" s="65"/>
      <c r="T485" s="41">
        <f>ROUND(AC485*$AB$3,1)</f>
        <v>373.1</v>
      </c>
      <c r="U485" s="82">
        <f>ROUND(T485*0.85,1)</f>
        <v>317.10000000000002</v>
      </c>
      <c r="V485" s="76" t="s">
        <v>2053</v>
      </c>
      <c r="W485" s="120">
        <f>ROUND(T485*1.15,1)</f>
        <v>429.1</v>
      </c>
      <c r="X485" s="78">
        <v>43101</v>
      </c>
      <c r="Y485" s="78">
        <v>401768</v>
      </c>
      <c r="Z485" s="128"/>
      <c r="AC485" s="42">
        <v>107</v>
      </c>
      <c r="AE485" s="17"/>
    </row>
    <row r="486" spans="1:31" ht="63.75" hidden="1">
      <c r="A486" s="16" t="s">
        <v>1434</v>
      </c>
      <c r="B486" s="16" t="s">
        <v>1435</v>
      </c>
      <c r="C486" s="19" t="s">
        <v>397</v>
      </c>
      <c r="D486" s="7" t="s">
        <v>1189</v>
      </c>
      <c r="E486" s="17" t="s">
        <v>2028</v>
      </c>
      <c r="F486" s="17"/>
      <c r="G486" s="1" t="s">
        <v>647</v>
      </c>
      <c r="H486" s="1" t="s">
        <v>1944</v>
      </c>
      <c r="I486" s="1" t="s">
        <v>294</v>
      </c>
      <c r="J486" s="74" t="s">
        <v>2631</v>
      </c>
      <c r="K486" s="1" t="s">
        <v>2476</v>
      </c>
      <c r="L486" s="1" t="s">
        <v>2475</v>
      </c>
      <c r="M486" s="6" t="s">
        <v>2471</v>
      </c>
      <c r="N486" s="65"/>
      <c r="O486" s="65"/>
      <c r="P486" s="65"/>
      <c r="Q486" s="65"/>
      <c r="R486" s="65"/>
      <c r="S486" s="65"/>
      <c r="T486" s="41">
        <f>ROUND(AC486*$AB$3,1)</f>
        <v>373.1</v>
      </c>
      <c r="U486" s="82">
        <f>ROUND(T486*0.85,1)</f>
        <v>317.10000000000002</v>
      </c>
      <c r="V486" s="76" t="s">
        <v>2053</v>
      </c>
      <c r="W486" s="120">
        <f>ROUND(T486*1.15,1)</f>
        <v>429.1</v>
      </c>
      <c r="X486" s="78">
        <v>43101</v>
      </c>
      <c r="Y486" s="78">
        <v>401768</v>
      </c>
      <c r="Z486" s="128"/>
      <c r="AC486" s="42">
        <v>107</v>
      </c>
      <c r="AE486" s="17"/>
    </row>
    <row r="487" spans="1:31" ht="63.75" hidden="1">
      <c r="A487" s="16" t="s">
        <v>1434</v>
      </c>
      <c r="B487" s="16" t="s">
        <v>1435</v>
      </c>
      <c r="C487" s="19" t="s">
        <v>397</v>
      </c>
      <c r="D487" s="7" t="s">
        <v>1190</v>
      </c>
      <c r="E487" s="17" t="s">
        <v>2028</v>
      </c>
      <c r="F487" s="17"/>
      <c r="G487" s="1" t="s">
        <v>648</v>
      </c>
      <c r="H487" s="1" t="s">
        <v>1915</v>
      </c>
      <c r="I487" s="25" t="s">
        <v>2031</v>
      </c>
      <c r="J487" s="117" t="s">
        <v>2702</v>
      </c>
      <c r="K487" s="1" t="s">
        <v>2476</v>
      </c>
      <c r="L487" s="1" t="s">
        <v>2475</v>
      </c>
      <c r="M487" s="6" t="s">
        <v>2471</v>
      </c>
      <c r="N487" s="65"/>
      <c r="O487" s="65"/>
      <c r="P487" s="65"/>
      <c r="Q487" s="65"/>
      <c r="R487" s="65"/>
      <c r="S487" s="65"/>
      <c r="T487" s="41">
        <f>ROUND(AC487*$AB$3,1)</f>
        <v>523</v>
      </c>
      <c r="U487" s="82">
        <f>ROUND(T487*0.85,1)</f>
        <v>444.6</v>
      </c>
      <c r="V487" s="76" t="s">
        <v>2053</v>
      </c>
      <c r="W487" s="120">
        <f>ROUND(T487*1.15,1)</f>
        <v>601.5</v>
      </c>
      <c r="X487" s="78">
        <v>43101</v>
      </c>
      <c r="Y487" s="78">
        <v>401768</v>
      </c>
      <c r="Z487" s="128"/>
      <c r="AC487" s="42">
        <v>150</v>
      </c>
      <c r="AE487" s="17"/>
    </row>
    <row r="488" spans="1:31" ht="63.75" hidden="1">
      <c r="A488" s="16" t="s">
        <v>1434</v>
      </c>
      <c r="B488" s="16" t="s">
        <v>1435</v>
      </c>
      <c r="C488" s="19" t="s">
        <v>397</v>
      </c>
      <c r="D488" s="7" t="s">
        <v>1191</v>
      </c>
      <c r="E488" s="17" t="s">
        <v>2028</v>
      </c>
      <c r="F488" s="17"/>
      <c r="G488" s="1" t="s">
        <v>204</v>
      </c>
      <c r="H488" s="1" t="s">
        <v>1805</v>
      </c>
      <c r="I488" s="1" t="s">
        <v>294</v>
      </c>
      <c r="J488" s="74" t="s">
        <v>2631</v>
      </c>
      <c r="K488" s="1" t="s">
        <v>2476</v>
      </c>
      <c r="L488" s="1" t="s">
        <v>2475</v>
      </c>
      <c r="M488" s="6" t="s">
        <v>2471</v>
      </c>
      <c r="N488" s="6"/>
      <c r="O488" s="6"/>
      <c r="P488" s="6"/>
      <c r="Q488" s="6"/>
      <c r="R488" s="6"/>
      <c r="S488" s="6"/>
      <c r="T488" s="41">
        <f>ROUND(AC488*$AB$3,1)</f>
        <v>167.4</v>
      </c>
      <c r="U488" s="82">
        <f>ROUND(T488*0.85,1)</f>
        <v>142.30000000000001</v>
      </c>
      <c r="V488" s="76" t="s">
        <v>2053</v>
      </c>
      <c r="W488" s="120">
        <f>ROUND(T488*1.15,1)</f>
        <v>192.5</v>
      </c>
      <c r="X488" s="78">
        <v>43101</v>
      </c>
      <c r="Y488" s="78">
        <v>401768</v>
      </c>
      <c r="Z488" s="128"/>
      <c r="AC488" s="42">
        <v>48</v>
      </c>
      <c r="AE488" s="17"/>
    </row>
    <row r="489" spans="1:31" ht="63.75" hidden="1">
      <c r="A489" s="16" t="s">
        <v>1434</v>
      </c>
      <c r="B489" s="16" t="s">
        <v>1435</v>
      </c>
      <c r="C489" s="19" t="s">
        <v>397</v>
      </c>
      <c r="D489" s="7" t="s">
        <v>1192</v>
      </c>
      <c r="E489" s="17" t="s">
        <v>2028</v>
      </c>
      <c r="F489" s="17"/>
      <c r="G489" s="1" t="s">
        <v>549</v>
      </c>
      <c r="H489" s="1" t="s">
        <v>1933</v>
      </c>
      <c r="I489" s="1" t="s">
        <v>294</v>
      </c>
      <c r="J489" s="74" t="s">
        <v>2631</v>
      </c>
      <c r="K489" s="1" t="s">
        <v>2476</v>
      </c>
      <c r="L489" s="1" t="s">
        <v>2475</v>
      </c>
      <c r="M489" s="6" t="s">
        <v>2471</v>
      </c>
      <c r="N489" s="6"/>
      <c r="O489" s="6"/>
      <c r="P489" s="6"/>
      <c r="Q489" s="6"/>
      <c r="R489" s="6"/>
      <c r="S489" s="6"/>
      <c r="T489" s="41">
        <f>ROUND(AC489*$AB$3,1)</f>
        <v>523</v>
      </c>
      <c r="U489" s="82">
        <f>ROUND(T489*0.85,1)</f>
        <v>444.6</v>
      </c>
      <c r="V489" s="76" t="s">
        <v>2053</v>
      </c>
      <c r="W489" s="120">
        <f>ROUND(T489*1.15,1)</f>
        <v>601.5</v>
      </c>
      <c r="X489" s="78">
        <v>43101</v>
      </c>
      <c r="Y489" s="78">
        <v>401768</v>
      </c>
      <c r="Z489" s="128"/>
      <c r="AC489" s="42">
        <v>150</v>
      </c>
      <c r="AE489" s="17"/>
    </row>
    <row r="490" spans="1:31" ht="30" hidden="1">
      <c r="A490" s="7" t="s">
        <v>1431</v>
      </c>
      <c r="B490" s="7" t="s">
        <v>1433</v>
      </c>
      <c r="C490" s="18" t="s">
        <v>398</v>
      </c>
      <c r="D490" s="7"/>
      <c r="E490" s="17"/>
      <c r="F490" s="17"/>
      <c r="G490" s="28" t="s">
        <v>205</v>
      </c>
      <c r="H490" s="28" t="s">
        <v>1639</v>
      </c>
      <c r="I490" s="25"/>
      <c r="J490" s="32"/>
      <c r="K490" s="32"/>
      <c r="L490" s="32"/>
      <c r="M490" s="6"/>
      <c r="N490" s="6"/>
      <c r="O490" s="6"/>
      <c r="P490" s="6"/>
      <c r="Q490" s="6"/>
      <c r="R490" s="6"/>
      <c r="S490" s="6"/>
      <c r="T490" s="41"/>
      <c r="U490" s="82"/>
      <c r="V490" s="76"/>
      <c r="W490" s="120"/>
      <c r="X490" s="78">
        <v>43101</v>
      </c>
      <c r="Y490" s="78">
        <v>401768</v>
      </c>
      <c r="Z490" s="128"/>
      <c r="AC490" s="42"/>
      <c r="AE490" s="17"/>
    </row>
    <row r="491" spans="1:31" ht="38.25" hidden="1">
      <c r="A491" s="16" t="s">
        <v>1434</v>
      </c>
      <c r="B491" s="16" t="s">
        <v>1435</v>
      </c>
      <c r="C491" s="19" t="s">
        <v>398</v>
      </c>
      <c r="D491" s="7" t="s">
        <v>1193</v>
      </c>
      <c r="E491" s="17"/>
      <c r="F491" s="17"/>
      <c r="G491" s="25" t="s">
        <v>206</v>
      </c>
      <c r="H491" s="32" t="s">
        <v>2314</v>
      </c>
      <c r="I491" s="1" t="s">
        <v>687</v>
      </c>
      <c r="J491" s="1" t="s">
        <v>1795</v>
      </c>
      <c r="K491" s="1" t="s">
        <v>2469</v>
      </c>
      <c r="L491" s="1" t="s">
        <v>2472</v>
      </c>
      <c r="M491" s="6" t="s">
        <v>2471</v>
      </c>
      <c r="N491" s="6"/>
      <c r="O491" s="6"/>
      <c r="P491" s="6"/>
      <c r="Q491" s="6"/>
      <c r="R491" s="6"/>
      <c r="S491" s="6"/>
      <c r="T491" s="41">
        <f>ROUND(AC491*$AB$3,1)</f>
        <v>19.2</v>
      </c>
      <c r="U491" s="82">
        <f>ROUND(T491*0.85,1)</f>
        <v>16.3</v>
      </c>
      <c r="V491" s="76" t="s">
        <v>2053</v>
      </c>
      <c r="W491" s="120">
        <f>ROUND(T491*1.15,1)</f>
        <v>22.1</v>
      </c>
      <c r="X491" s="78">
        <v>43101</v>
      </c>
      <c r="Y491" s="78">
        <v>401768</v>
      </c>
      <c r="Z491" s="128"/>
      <c r="AC491" s="42">
        <v>5.5</v>
      </c>
      <c r="AE491" s="17"/>
    </row>
    <row r="492" spans="1:31" ht="38.25" hidden="1">
      <c r="A492" s="16" t="s">
        <v>1434</v>
      </c>
      <c r="B492" s="16" t="s">
        <v>1435</v>
      </c>
      <c r="C492" s="19" t="s">
        <v>398</v>
      </c>
      <c r="D492" s="7" t="s">
        <v>1194</v>
      </c>
      <c r="E492" s="17"/>
      <c r="F492" s="17"/>
      <c r="G492" s="25" t="s">
        <v>207</v>
      </c>
      <c r="H492" s="2" t="s">
        <v>2315</v>
      </c>
      <c r="I492" s="1" t="s">
        <v>687</v>
      </c>
      <c r="J492" s="1" t="s">
        <v>1795</v>
      </c>
      <c r="K492" s="1" t="s">
        <v>2469</v>
      </c>
      <c r="L492" s="1" t="s">
        <v>2472</v>
      </c>
      <c r="M492" s="6" t="s">
        <v>2471</v>
      </c>
      <c r="N492" s="6"/>
      <c r="O492" s="6"/>
      <c r="P492" s="6"/>
      <c r="Q492" s="6"/>
      <c r="R492" s="6"/>
      <c r="S492" s="6"/>
      <c r="T492" s="41">
        <f>ROUND(AC492*$AB$3,1)</f>
        <v>15.7</v>
      </c>
      <c r="U492" s="82">
        <f>ROUND(T492*0.85,1)</f>
        <v>13.3</v>
      </c>
      <c r="V492" s="76" t="s">
        <v>2053</v>
      </c>
      <c r="W492" s="120">
        <f>ROUND(T492*1.15,1)</f>
        <v>18.100000000000001</v>
      </c>
      <c r="X492" s="78">
        <v>43101</v>
      </c>
      <c r="Y492" s="78">
        <v>401768</v>
      </c>
      <c r="Z492" s="128"/>
      <c r="AC492" s="42">
        <v>4.5</v>
      </c>
      <c r="AE492" s="17"/>
    </row>
    <row r="493" spans="1:31" ht="25.5" hidden="1">
      <c r="A493" s="16" t="s">
        <v>1434</v>
      </c>
      <c r="B493" s="16" t="s">
        <v>1435</v>
      </c>
      <c r="C493" s="19" t="s">
        <v>398</v>
      </c>
      <c r="D493" s="7" t="s">
        <v>1195</v>
      </c>
      <c r="E493" s="17"/>
      <c r="F493" s="17"/>
      <c r="G493" s="1" t="s">
        <v>550</v>
      </c>
      <c r="H493" s="1" t="s">
        <v>1640</v>
      </c>
      <c r="I493" s="1"/>
      <c r="J493" s="1"/>
      <c r="K493" s="1" t="s">
        <v>2469</v>
      </c>
      <c r="L493" s="1" t="s">
        <v>2472</v>
      </c>
      <c r="M493" s="6" t="s">
        <v>2471</v>
      </c>
      <c r="N493" s="65"/>
      <c r="O493" s="65"/>
      <c r="P493" s="65"/>
      <c r="Q493" s="65"/>
      <c r="R493" s="65"/>
      <c r="S493" s="65"/>
      <c r="T493" s="41">
        <f>ROUND(AC493*$AB$3,1)</f>
        <v>29.6</v>
      </c>
      <c r="U493" s="82">
        <f>ROUND(T493*0.85,1)</f>
        <v>25.2</v>
      </c>
      <c r="V493" s="76" t="s">
        <v>2053</v>
      </c>
      <c r="W493" s="120">
        <f>ROUND(T493*1.15,1)</f>
        <v>34</v>
      </c>
      <c r="X493" s="78">
        <v>43101</v>
      </c>
      <c r="Y493" s="78">
        <v>401768</v>
      </c>
      <c r="Z493" s="128"/>
      <c r="AC493" s="42">
        <v>8.5</v>
      </c>
      <c r="AE493" s="17"/>
    </row>
    <row r="494" spans="1:31" ht="38.25" hidden="1">
      <c r="A494" s="16" t="s">
        <v>1434</v>
      </c>
      <c r="B494" s="16" t="s">
        <v>1435</v>
      </c>
      <c r="C494" s="19" t="s">
        <v>398</v>
      </c>
      <c r="D494" s="7" t="s">
        <v>1196</v>
      </c>
      <c r="E494" s="17"/>
      <c r="F494" s="17"/>
      <c r="G494" s="1" t="s">
        <v>551</v>
      </c>
      <c r="H494" s="1" t="s">
        <v>1796</v>
      </c>
      <c r="I494" s="1"/>
      <c r="J494" s="1"/>
      <c r="K494" s="1" t="s">
        <v>2469</v>
      </c>
      <c r="L494" s="1" t="s">
        <v>2472</v>
      </c>
      <c r="M494" s="6" t="s">
        <v>2471</v>
      </c>
      <c r="N494" s="65"/>
      <c r="O494" s="65"/>
      <c r="P494" s="65"/>
      <c r="Q494" s="65"/>
      <c r="R494" s="65"/>
      <c r="S494" s="65"/>
      <c r="T494" s="41">
        <f>ROUND(AC494*$AB$3,1)</f>
        <v>62.8</v>
      </c>
      <c r="U494" s="82">
        <f>ROUND(T494*0.85,1)</f>
        <v>53.4</v>
      </c>
      <c r="V494" s="76" t="s">
        <v>2053</v>
      </c>
      <c r="W494" s="120">
        <f>ROUND(T494*1.15,1)</f>
        <v>72.2</v>
      </c>
      <c r="X494" s="78">
        <v>43101</v>
      </c>
      <c r="Y494" s="78">
        <v>401768</v>
      </c>
      <c r="Z494" s="128"/>
      <c r="AC494" s="42">
        <v>18</v>
      </c>
      <c r="AE494" s="17"/>
    </row>
    <row r="495" spans="1:31" ht="30" hidden="1">
      <c r="A495" s="7" t="s">
        <v>1431</v>
      </c>
      <c r="B495" s="7" t="s">
        <v>1433</v>
      </c>
      <c r="C495" s="18" t="s">
        <v>399</v>
      </c>
      <c r="D495" s="7"/>
      <c r="E495" s="17"/>
      <c r="F495" s="17"/>
      <c r="G495" s="28" t="s">
        <v>208</v>
      </c>
      <c r="H495" s="28" t="s">
        <v>1790</v>
      </c>
      <c r="I495" s="25"/>
      <c r="J495" s="32"/>
      <c r="K495" s="32"/>
      <c r="L495" s="32"/>
      <c r="M495" s="6"/>
      <c r="N495" s="6"/>
      <c r="O495" s="6"/>
      <c r="P495" s="6"/>
      <c r="Q495" s="6"/>
      <c r="R495" s="6"/>
      <c r="S495" s="6"/>
      <c r="T495" s="41"/>
      <c r="U495" s="82"/>
      <c r="V495" s="76"/>
      <c r="W495" s="120"/>
      <c r="X495" s="78">
        <v>43101</v>
      </c>
      <c r="Y495" s="78">
        <v>401768</v>
      </c>
      <c r="Z495" s="128"/>
      <c r="AC495" s="42"/>
      <c r="AE495" s="17"/>
    </row>
    <row r="496" spans="1:31" ht="25.5" hidden="1">
      <c r="A496" s="16" t="s">
        <v>1434</v>
      </c>
      <c r="B496" s="16" t="s">
        <v>1435</v>
      </c>
      <c r="C496" s="7" t="s">
        <v>399</v>
      </c>
      <c r="D496" s="7" t="s">
        <v>1197</v>
      </c>
      <c r="E496" s="17"/>
      <c r="F496" s="17"/>
      <c r="G496" s="1" t="s">
        <v>552</v>
      </c>
      <c r="H496" s="1" t="s">
        <v>1797</v>
      </c>
      <c r="I496" s="25" t="s">
        <v>19</v>
      </c>
      <c r="J496" s="32" t="s">
        <v>1526</v>
      </c>
      <c r="K496" s="1" t="s">
        <v>2469</v>
      </c>
      <c r="L496" s="1" t="s">
        <v>2472</v>
      </c>
      <c r="M496" s="6" t="s">
        <v>2471</v>
      </c>
      <c r="N496" s="6"/>
      <c r="O496" s="6"/>
      <c r="P496" s="6"/>
      <c r="Q496" s="6"/>
      <c r="R496" s="6"/>
      <c r="S496" s="6"/>
      <c r="T496" s="41">
        <f>ROUND(AC496*$AB$3,1)</f>
        <v>477.7</v>
      </c>
      <c r="U496" s="82">
        <f>ROUND(T496*0.85,1)</f>
        <v>406</v>
      </c>
      <c r="V496" s="76" t="s">
        <v>2053</v>
      </c>
      <c r="W496" s="120">
        <f>ROUND(T496*1.15,1)</f>
        <v>549.4</v>
      </c>
      <c r="X496" s="78">
        <v>43101</v>
      </c>
      <c r="Y496" s="78">
        <v>401768</v>
      </c>
      <c r="Z496" s="128"/>
      <c r="AC496" s="42">
        <v>137</v>
      </c>
      <c r="AE496" s="17"/>
    </row>
    <row r="497" spans="1:31" ht="25.5" hidden="1">
      <c r="A497" s="16" t="s">
        <v>1434</v>
      </c>
      <c r="B497" s="16" t="s">
        <v>1435</v>
      </c>
      <c r="C497" s="7" t="s">
        <v>399</v>
      </c>
      <c r="D497" s="7" t="s">
        <v>1198</v>
      </c>
      <c r="E497" s="17"/>
      <c r="F497" s="17"/>
      <c r="G497" s="1" t="s">
        <v>553</v>
      </c>
      <c r="H497" s="1" t="s">
        <v>1798</v>
      </c>
      <c r="I497" s="25" t="s">
        <v>19</v>
      </c>
      <c r="J497" s="32" t="s">
        <v>1526</v>
      </c>
      <c r="K497" s="1" t="s">
        <v>2469</v>
      </c>
      <c r="L497" s="1" t="s">
        <v>2472</v>
      </c>
      <c r="M497" s="6" t="s">
        <v>2471</v>
      </c>
      <c r="N497" s="6"/>
      <c r="O497" s="6"/>
      <c r="P497" s="6"/>
      <c r="Q497" s="6"/>
      <c r="R497" s="6"/>
      <c r="S497" s="6"/>
      <c r="T497" s="41">
        <f>ROUND(AC497*$AB$3,1)</f>
        <v>571.79999999999995</v>
      </c>
      <c r="U497" s="82">
        <f>ROUND(T497*0.85,1)</f>
        <v>486</v>
      </c>
      <c r="V497" s="76" t="s">
        <v>2053</v>
      </c>
      <c r="W497" s="120">
        <f>ROUND(T497*1.15,1)</f>
        <v>657.6</v>
      </c>
      <c r="X497" s="78">
        <v>43101</v>
      </c>
      <c r="Y497" s="78">
        <v>401768</v>
      </c>
      <c r="Z497" s="128"/>
      <c r="AC497" s="42">
        <v>164</v>
      </c>
      <c r="AE497" s="17"/>
    </row>
    <row r="498" spans="1:31" ht="38.25" hidden="1">
      <c r="A498" s="16" t="s">
        <v>1434</v>
      </c>
      <c r="B498" s="16" t="s">
        <v>1435</v>
      </c>
      <c r="C498" s="7" t="s">
        <v>399</v>
      </c>
      <c r="D498" s="7" t="s">
        <v>1199</v>
      </c>
      <c r="E498" s="17"/>
      <c r="F498" s="17"/>
      <c r="G498" s="1" t="s">
        <v>554</v>
      </c>
      <c r="H498" s="1" t="s">
        <v>1799</v>
      </c>
      <c r="I498" s="25" t="s">
        <v>19</v>
      </c>
      <c r="J498" s="32" t="s">
        <v>1526</v>
      </c>
      <c r="K498" s="1" t="s">
        <v>2469</v>
      </c>
      <c r="L498" s="1" t="s">
        <v>2472</v>
      </c>
      <c r="M498" s="6" t="s">
        <v>2471</v>
      </c>
      <c r="N498" s="6"/>
      <c r="O498" s="6"/>
      <c r="P498" s="6"/>
      <c r="Q498" s="6"/>
      <c r="R498" s="6"/>
      <c r="S498" s="6"/>
      <c r="T498" s="41">
        <f>ROUND(AC498*$AB$3,1)</f>
        <v>641.5</v>
      </c>
      <c r="U498" s="82">
        <f>ROUND(T498*0.85,1)</f>
        <v>545.29999999999995</v>
      </c>
      <c r="V498" s="76" t="s">
        <v>2053</v>
      </c>
      <c r="W498" s="120">
        <f>ROUND(T498*1.15,1)</f>
        <v>737.7</v>
      </c>
      <c r="X498" s="78">
        <v>43101</v>
      </c>
      <c r="Y498" s="78">
        <v>401768</v>
      </c>
      <c r="Z498" s="128"/>
      <c r="AC498" s="42">
        <v>184</v>
      </c>
      <c r="AE498" s="17"/>
    </row>
    <row r="499" spans="1:31" ht="30" hidden="1">
      <c r="A499" s="7" t="s">
        <v>1431</v>
      </c>
      <c r="B499" s="7" t="s">
        <v>1433</v>
      </c>
      <c r="C499" s="18" t="s">
        <v>400</v>
      </c>
      <c r="D499" s="7"/>
      <c r="E499" s="17"/>
      <c r="F499" s="17"/>
      <c r="G499" s="28" t="s">
        <v>209</v>
      </c>
      <c r="H499" s="28" t="s">
        <v>1800</v>
      </c>
      <c r="I499" s="25"/>
      <c r="J499" s="32"/>
      <c r="K499" s="32"/>
      <c r="L499" s="32"/>
      <c r="M499" s="6"/>
      <c r="N499" s="6"/>
      <c r="O499" s="6"/>
      <c r="P499" s="6"/>
      <c r="Q499" s="6"/>
      <c r="R499" s="6"/>
      <c r="S499" s="6"/>
      <c r="T499" s="41"/>
      <c r="U499" s="82"/>
      <c r="V499" s="76"/>
      <c r="W499" s="120"/>
      <c r="X499" s="78">
        <v>43101</v>
      </c>
      <c r="Y499" s="78">
        <v>401768</v>
      </c>
      <c r="Z499" s="128"/>
      <c r="AC499" s="42"/>
      <c r="AE499" s="17"/>
    </row>
    <row r="500" spans="1:31" ht="25.5">
      <c r="A500" s="16" t="s">
        <v>1434</v>
      </c>
      <c r="B500" s="16" t="s">
        <v>1435</v>
      </c>
      <c r="C500" s="7" t="s">
        <v>400</v>
      </c>
      <c r="D500" s="7" t="s">
        <v>1200</v>
      </c>
      <c r="E500" s="17"/>
      <c r="F500" s="17" t="s">
        <v>754</v>
      </c>
      <c r="G500" s="25" t="s">
        <v>210</v>
      </c>
      <c r="H500" s="32" t="s">
        <v>1801</v>
      </c>
      <c r="I500" s="1" t="s">
        <v>2544</v>
      </c>
      <c r="J500" s="1" t="s">
        <v>1584</v>
      </c>
      <c r="K500" s="1" t="s">
        <v>2469</v>
      </c>
      <c r="L500" s="1" t="s">
        <v>2472</v>
      </c>
      <c r="M500" s="6" t="s">
        <v>2471</v>
      </c>
      <c r="N500" s="65"/>
      <c r="O500" s="65"/>
      <c r="P500" s="65"/>
      <c r="Q500" s="65"/>
      <c r="R500" s="170"/>
      <c r="S500" s="170"/>
      <c r="T500" s="41">
        <f>ROUND(AC500*$AB$3,1)</f>
        <v>76.7</v>
      </c>
      <c r="U500" s="82">
        <f>ROUND(T500*0.85,1)</f>
        <v>65.2</v>
      </c>
      <c r="V500" s="76" t="s">
        <v>2053</v>
      </c>
      <c r="W500" s="120">
        <f>ROUND(T500*1.15,1)</f>
        <v>88.2</v>
      </c>
      <c r="X500" s="78">
        <v>43101</v>
      </c>
      <c r="Y500" s="78">
        <v>401768</v>
      </c>
      <c r="Z500" s="128"/>
      <c r="AC500" s="42">
        <v>22</v>
      </c>
      <c r="AE500" s="17" t="s">
        <v>754</v>
      </c>
    </row>
    <row r="501" spans="1:31" ht="25.5">
      <c r="A501" s="16" t="s">
        <v>1434</v>
      </c>
      <c r="B501" s="16" t="s">
        <v>1435</v>
      </c>
      <c r="C501" s="7" t="s">
        <v>400</v>
      </c>
      <c r="D501" s="7" t="s">
        <v>1201</v>
      </c>
      <c r="E501" s="17"/>
      <c r="F501" s="17" t="s">
        <v>754</v>
      </c>
      <c r="G501" s="25" t="s">
        <v>211</v>
      </c>
      <c r="H501" s="32" t="s">
        <v>1807</v>
      </c>
      <c r="I501" s="1" t="s">
        <v>2544</v>
      </c>
      <c r="J501" s="1" t="s">
        <v>1584</v>
      </c>
      <c r="K501" s="1" t="s">
        <v>2469</v>
      </c>
      <c r="L501" s="1" t="s">
        <v>2472</v>
      </c>
      <c r="M501" s="6" t="s">
        <v>2471</v>
      </c>
      <c r="N501" s="65"/>
      <c r="O501" s="65"/>
      <c r="P501" s="65"/>
      <c r="Q501" s="65"/>
      <c r="R501" s="170"/>
      <c r="S501" s="170"/>
      <c r="T501" s="41">
        <f>ROUND(AC501*$AB$3,1)</f>
        <v>55.8</v>
      </c>
      <c r="U501" s="82">
        <f>ROUND(T501*0.85,1)</f>
        <v>47.4</v>
      </c>
      <c r="V501" s="76" t="s">
        <v>2053</v>
      </c>
      <c r="W501" s="120">
        <f>ROUND(T501*1.15,1)</f>
        <v>64.2</v>
      </c>
      <c r="X501" s="78">
        <v>43101</v>
      </c>
      <c r="Y501" s="78">
        <v>401768</v>
      </c>
      <c r="Z501" s="128"/>
      <c r="AC501" s="42">
        <v>16</v>
      </c>
      <c r="AE501" s="17" t="s">
        <v>754</v>
      </c>
    </row>
    <row r="502" spans="1:31" ht="30" hidden="1">
      <c r="A502" s="7" t="s">
        <v>1431</v>
      </c>
      <c r="B502" s="7" t="s">
        <v>1433</v>
      </c>
      <c r="C502" s="18" t="s">
        <v>401</v>
      </c>
      <c r="D502" s="7"/>
      <c r="E502" s="17"/>
      <c r="F502" s="17"/>
      <c r="G502" s="28" t="s">
        <v>212</v>
      </c>
      <c r="H502" s="28" t="s">
        <v>1791</v>
      </c>
      <c r="I502" s="25"/>
      <c r="J502" s="32"/>
      <c r="K502" s="32"/>
      <c r="L502" s="32"/>
      <c r="M502" s="6"/>
      <c r="N502" s="6"/>
      <c r="O502" s="6"/>
      <c r="P502" s="6"/>
      <c r="Q502" s="6"/>
      <c r="R502" s="6"/>
      <c r="S502" s="6"/>
      <c r="T502" s="41"/>
      <c r="U502" s="82"/>
      <c r="V502" s="76"/>
      <c r="W502" s="120"/>
      <c r="X502" s="78">
        <v>43101</v>
      </c>
      <c r="Y502" s="78">
        <v>401768</v>
      </c>
      <c r="Z502" s="128"/>
      <c r="AC502" s="42"/>
      <c r="AE502" s="17"/>
    </row>
    <row r="503" spans="1:31" hidden="1">
      <c r="A503" s="16" t="s">
        <v>1434</v>
      </c>
      <c r="B503" s="16" t="s">
        <v>1435</v>
      </c>
      <c r="C503" s="19" t="s">
        <v>401</v>
      </c>
      <c r="D503" s="7" t="s">
        <v>1202</v>
      </c>
      <c r="E503" s="17"/>
      <c r="F503" s="17"/>
      <c r="G503" s="25" t="s">
        <v>213</v>
      </c>
      <c r="H503" s="32" t="s">
        <v>1802</v>
      </c>
      <c r="I503" s="25"/>
      <c r="J503" s="32"/>
      <c r="K503" s="1" t="s">
        <v>2469</v>
      </c>
      <c r="L503" s="1" t="s">
        <v>2472</v>
      </c>
      <c r="M503" s="6" t="s">
        <v>2471</v>
      </c>
      <c r="N503" s="6"/>
      <c r="O503" s="6"/>
      <c r="P503" s="6"/>
      <c r="Q503" s="6"/>
      <c r="R503" s="6"/>
      <c r="S503" s="6"/>
      <c r="T503" s="41">
        <f>ROUND(AC503*$AB$3,1)</f>
        <v>15.7</v>
      </c>
      <c r="U503" s="82">
        <f>ROUND(T503*0.85,1)</f>
        <v>13.3</v>
      </c>
      <c r="V503" s="76" t="s">
        <v>2053</v>
      </c>
      <c r="W503" s="120">
        <f>ROUND(T503*1.15,1)</f>
        <v>18.100000000000001</v>
      </c>
      <c r="X503" s="78">
        <v>43101</v>
      </c>
      <c r="Y503" s="78">
        <v>401768</v>
      </c>
      <c r="Z503" s="128"/>
      <c r="AC503" s="42">
        <v>4.5</v>
      </c>
      <c r="AE503" s="17"/>
    </row>
    <row r="504" spans="1:31" ht="25.5" hidden="1">
      <c r="A504" s="16" t="s">
        <v>1434</v>
      </c>
      <c r="B504" s="16" t="s">
        <v>1435</v>
      </c>
      <c r="C504" s="19" t="s">
        <v>401</v>
      </c>
      <c r="D504" s="7" t="s">
        <v>1203</v>
      </c>
      <c r="E504" s="17"/>
      <c r="F504" s="17"/>
      <c r="G504" s="25" t="s">
        <v>214</v>
      </c>
      <c r="H504" s="2" t="s">
        <v>1803</v>
      </c>
      <c r="I504" s="1" t="s">
        <v>2557</v>
      </c>
      <c r="J504" s="1" t="s">
        <v>2316</v>
      </c>
      <c r="K504" s="1" t="s">
        <v>2469</v>
      </c>
      <c r="L504" s="1" t="s">
        <v>2472</v>
      </c>
      <c r="M504" s="6" t="s">
        <v>2471</v>
      </c>
      <c r="N504" s="6"/>
      <c r="O504" s="6"/>
      <c r="P504" s="6"/>
      <c r="Q504" s="6"/>
      <c r="R504" s="6"/>
      <c r="S504" s="6"/>
      <c r="T504" s="41">
        <f>ROUND(AC504*$AB$3,1)</f>
        <v>10.5</v>
      </c>
      <c r="U504" s="82">
        <f>ROUND(T504*0.85,1)</f>
        <v>8.9</v>
      </c>
      <c r="V504" s="76" t="s">
        <v>2053</v>
      </c>
      <c r="W504" s="120">
        <f>ROUND(T504*1.15,1)</f>
        <v>12.1</v>
      </c>
      <c r="X504" s="78">
        <v>43101</v>
      </c>
      <c r="Y504" s="78">
        <v>401768</v>
      </c>
      <c r="Z504" s="128"/>
      <c r="AC504" s="42">
        <v>3</v>
      </c>
      <c r="AE504" s="17"/>
    </row>
    <row r="505" spans="1:31" ht="30">
      <c r="A505" s="149" t="s">
        <v>1431</v>
      </c>
      <c r="B505" s="149" t="s">
        <v>1433</v>
      </c>
      <c r="C505" s="162" t="s">
        <v>2825</v>
      </c>
      <c r="D505" s="151"/>
      <c r="E505" s="152"/>
      <c r="F505" s="152" t="s">
        <v>754</v>
      </c>
      <c r="G505" s="155" t="s">
        <v>2826</v>
      </c>
      <c r="H505" s="155"/>
      <c r="I505" s="155"/>
      <c r="J505" s="155"/>
      <c r="K505" s="163"/>
      <c r="L505" s="163"/>
      <c r="M505" s="156"/>
      <c r="N505" s="156"/>
      <c r="O505" s="156"/>
      <c r="P505" s="164"/>
      <c r="Q505" s="165"/>
      <c r="R505" s="176"/>
      <c r="S505" s="176"/>
      <c r="T505" s="157"/>
      <c r="U505" s="158"/>
      <c r="V505" s="159"/>
      <c r="W505" s="160"/>
      <c r="X505" s="161"/>
      <c r="Y505" s="161"/>
      <c r="Z505" s="128"/>
      <c r="AC505" s="42"/>
      <c r="AE505" s="17"/>
    </row>
    <row r="506" spans="1:31">
      <c r="A506" s="149" t="s">
        <v>1434</v>
      </c>
      <c r="B506" s="149" t="s">
        <v>1435</v>
      </c>
      <c r="C506" s="162" t="s">
        <v>2825</v>
      </c>
      <c r="D506" s="151" t="s">
        <v>2827</v>
      </c>
      <c r="E506" s="152"/>
      <c r="F506" s="152" t="s">
        <v>754</v>
      </c>
      <c r="G506" s="155" t="s">
        <v>2826</v>
      </c>
      <c r="H506" s="155"/>
      <c r="I506" s="155" t="s">
        <v>2824</v>
      </c>
      <c r="J506" s="155"/>
      <c r="K506" s="163"/>
      <c r="L506" s="163"/>
      <c r="M506" s="156"/>
      <c r="N506" s="156"/>
      <c r="O506" s="156"/>
      <c r="P506" s="164"/>
      <c r="Q506" s="165"/>
      <c r="R506" s="176"/>
      <c r="S506" s="176"/>
      <c r="T506" s="157"/>
      <c r="U506" s="158"/>
      <c r="V506" s="159"/>
      <c r="W506" s="160"/>
      <c r="X506" s="161"/>
      <c r="Y506" s="161"/>
      <c r="Z506" s="128"/>
      <c r="AC506" s="42"/>
      <c r="AE506" s="17"/>
    </row>
    <row r="507" spans="1:31" ht="30" hidden="1">
      <c r="A507" s="20" t="s">
        <v>1431</v>
      </c>
      <c r="B507" s="20" t="s">
        <v>1432</v>
      </c>
      <c r="C507" s="18" t="s">
        <v>402</v>
      </c>
      <c r="D507" s="7"/>
      <c r="E507" s="17"/>
      <c r="F507" s="17"/>
      <c r="G507" s="28" t="s">
        <v>215</v>
      </c>
      <c r="H507" s="28" t="s">
        <v>1792</v>
      </c>
      <c r="I507" s="25"/>
      <c r="J507" s="32"/>
      <c r="K507" s="32"/>
      <c r="L507" s="32"/>
      <c r="M507" s="6"/>
      <c r="N507" s="65"/>
      <c r="O507" s="65"/>
      <c r="P507" s="65"/>
      <c r="Q507" s="65"/>
      <c r="R507" s="65"/>
      <c r="S507" s="65"/>
      <c r="T507" s="41"/>
      <c r="U507" s="82"/>
      <c r="V507" s="76"/>
      <c r="W507" s="120"/>
      <c r="X507" s="78">
        <v>43101</v>
      </c>
      <c r="Y507" s="78">
        <v>401768</v>
      </c>
      <c r="Z507" s="128"/>
      <c r="AC507" s="42"/>
      <c r="AE507" s="17"/>
    </row>
    <row r="508" spans="1:31" ht="30" hidden="1">
      <c r="A508" s="7" t="s">
        <v>1431</v>
      </c>
      <c r="B508" s="7" t="s">
        <v>1433</v>
      </c>
      <c r="C508" s="18" t="s">
        <v>403</v>
      </c>
      <c r="D508" s="7"/>
      <c r="E508" s="17"/>
      <c r="F508" s="17"/>
      <c r="G508" s="28" t="s">
        <v>216</v>
      </c>
      <c r="H508" s="28" t="s">
        <v>1793</v>
      </c>
      <c r="I508" s="25"/>
      <c r="J508" s="32"/>
      <c r="K508" s="32"/>
      <c r="L508" s="32"/>
      <c r="M508" s="6"/>
      <c r="N508" s="65"/>
      <c r="O508" s="65"/>
      <c r="P508" s="65"/>
      <c r="Q508" s="65"/>
      <c r="R508" s="65"/>
      <c r="S508" s="65"/>
      <c r="T508" s="41"/>
      <c r="U508" s="82"/>
      <c r="V508" s="76"/>
      <c r="W508" s="120"/>
      <c r="X508" s="78">
        <v>43101</v>
      </c>
      <c r="Y508" s="78">
        <v>401768</v>
      </c>
      <c r="Z508" s="128"/>
      <c r="AC508" s="42"/>
      <c r="AE508" s="17"/>
    </row>
    <row r="509" spans="1:31" ht="153" hidden="1" customHeight="1">
      <c r="A509" s="16" t="s">
        <v>1434</v>
      </c>
      <c r="B509" s="16" t="s">
        <v>1435</v>
      </c>
      <c r="C509" s="19" t="s">
        <v>403</v>
      </c>
      <c r="D509" s="7" t="s">
        <v>1204</v>
      </c>
      <c r="E509" s="17"/>
      <c r="F509" s="17"/>
      <c r="G509" s="1" t="s">
        <v>555</v>
      </c>
      <c r="H509" s="1" t="s">
        <v>1668</v>
      </c>
      <c r="I509" s="1" t="s">
        <v>2721</v>
      </c>
      <c r="J509" s="1" t="s">
        <v>2705</v>
      </c>
      <c r="K509" s="1" t="s">
        <v>2469</v>
      </c>
      <c r="L509" s="1" t="s">
        <v>2472</v>
      </c>
      <c r="M509" s="6" t="s">
        <v>2471</v>
      </c>
      <c r="N509" s="65"/>
      <c r="O509" s="65"/>
      <c r="P509" s="65"/>
      <c r="Q509" s="65"/>
      <c r="R509" s="65"/>
      <c r="S509" s="65"/>
      <c r="T509" s="41">
        <f>ROUND(AC509*$AB$3,1)</f>
        <v>927.4</v>
      </c>
      <c r="U509" s="82">
        <f>ROUND(T509*0.85,1)</f>
        <v>788.3</v>
      </c>
      <c r="V509" s="76" t="s">
        <v>2053</v>
      </c>
      <c r="W509" s="120">
        <f>ROUND(T509*1.15,1)</f>
        <v>1066.5</v>
      </c>
      <c r="X509" s="78">
        <v>43101</v>
      </c>
      <c r="Y509" s="78">
        <v>401768</v>
      </c>
      <c r="Z509" s="128"/>
      <c r="AC509" s="42">
        <v>266</v>
      </c>
      <c r="AE509" s="17"/>
    </row>
    <row r="510" spans="1:31" ht="107.45" hidden="1" customHeight="1">
      <c r="A510" s="16" t="s">
        <v>1434</v>
      </c>
      <c r="B510" s="16" t="s">
        <v>1435</v>
      </c>
      <c r="C510" s="19" t="s">
        <v>403</v>
      </c>
      <c r="D510" s="7" t="s">
        <v>1205</v>
      </c>
      <c r="E510" s="17"/>
      <c r="F510" s="17"/>
      <c r="G510" s="1" t="s">
        <v>556</v>
      </c>
      <c r="H510" s="1" t="s">
        <v>1794</v>
      </c>
      <c r="I510" s="1" t="s">
        <v>2703</v>
      </c>
      <c r="J510" s="1" t="s">
        <v>2704</v>
      </c>
      <c r="K510" s="1" t="s">
        <v>2469</v>
      </c>
      <c r="L510" s="1" t="s">
        <v>2472</v>
      </c>
      <c r="M510" s="6" t="s">
        <v>2471</v>
      </c>
      <c r="N510" s="65"/>
      <c r="O510" s="65"/>
      <c r="P510" s="65"/>
      <c r="Q510" s="65"/>
      <c r="R510" s="65"/>
      <c r="S510" s="65"/>
      <c r="T510" s="41">
        <f>ROUND(AC510*$AB$3,1)</f>
        <v>414.9</v>
      </c>
      <c r="U510" s="82">
        <f>ROUND(T510*0.85,1)</f>
        <v>352.7</v>
      </c>
      <c r="V510" s="76" t="s">
        <v>2053</v>
      </c>
      <c r="W510" s="120">
        <f>ROUND(T510*1.15,1)</f>
        <v>477.1</v>
      </c>
      <c r="X510" s="78">
        <v>43101</v>
      </c>
      <c r="Y510" s="78">
        <v>401768</v>
      </c>
      <c r="Z510" s="128"/>
      <c r="AC510" s="42">
        <v>119</v>
      </c>
      <c r="AE510" s="17"/>
    </row>
    <row r="511" spans="1:31" ht="30" hidden="1">
      <c r="A511" s="7" t="s">
        <v>1431</v>
      </c>
      <c r="B511" s="7" t="s">
        <v>1433</v>
      </c>
      <c r="C511" s="18" t="s">
        <v>404</v>
      </c>
      <c r="D511" s="7"/>
      <c r="E511" s="17"/>
      <c r="F511" s="17"/>
      <c r="G511" s="28" t="s">
        <v>217</v>
      </c>
      <c r="H511" s="28" t="s">
        <v>1804</v>
      </c>
      <c r="I511" s="25"/>
      <c r="J511" s="32"/>
      <c r="K511" s="32"/>
      <c r="L511" s="32"/>
      <c r="M511" s="6"/>
      <c r="N511" s="65"/>
      <c r="O511" s="65"/>
      <c r="P511" s="65"/>
      <c r="Q511" s="65"/>
      <c r="R511" s="65"/>
      <c r="S511" s="65"/>
      <c r="T511" s="41"/>
      <c r="U511" s="82"/>
      <c r="V511" s="76"/>
      <c r="W511" s="120"/>
      <c r="X511" s="78">
        <v>43101</v>
      </c>
      <c r="Y511" s="78">
        <v>401768</v>
      </c>
      <c r="Z511" s="128"/>
      <c r="AC511" s="42"/>
      <c r="AE511" s="17"/>
    </row>
    <row r="512" spans="1:31" ht="178.7" hidden="1" customHeight="1">
      <c r="A512" s="16" t="s">
        <v>1434</v>
      </c>
      <c r="B512" s="16" t="s">
        <v>1435</v>
      </c>
      <c r="C512" s="19" t="s">
        <v>404</v>
      </c>
      <c r="D512" s="7" t="s">
        <v>1206</v>
      </c>
      <c r="E512" s="17"/>
      <c r="F512" s="17"/>
      <c r="G512" s="1" t="s">
        <v>557</v>
      </c>
      <c r="H512" s="1" t="s">
        <v>2317</v>
      </c>
      <c r="I512" s="1" t="s">
        <v>2706</v>
      </c>
      <c r="J512" s="1" t="s">
        <v>2722</v>
      </c>
      <c r="K512" s="1" t="s">
        <v>2469</v>
      </c>
      <c r="L512" s="1" t="s">
        <v>2472</v>
      </c>
      <c r="M512" s="6" t="s">
        <v>2471</v>
      </c>
      <c r="N512" s="65"/>
      <c r="O512" s="65"/>
      <c r="P512" s="65"/>
      <c r="Q512" s="65"/>
      <c r="R512" s="65"/>
      <c r="S512" s="65"/>
      <c r="T512" s="41">
        <f>ROUND(AC512*$AB$3,1)</f>
        <v>219.7</v>
      </c>
      <c r="U512" s="82">
        <f>ROUND(T512*0.85,1)</f>
        <v>186.7</v>
      </c>
      <c r="V512" s="76" t="s">
        <v>2053</v>
      </c>
      <c r="W512" s="120">
        <f>ROUND(T512*1.15,1)</f>
        <v>252.7</v>
      </c>
      <c r="X512" s="78">
        <v>43101</v>
      </c>
      <c r="Y512" s="78">
        <v>401768</v>
      </c>
      <c r="Z512" s="128"/>
      <c r="AC512" s="42">
        <v>63</v>
      </c>
      <c r="AE512" s="17"/>
    </row>
    <row r="513" spans="1:31" ht="238.7" hidden="1" customHeight="1">
      <c r="A513" s="16" t="s">
        <v>1434</v>
      </c>
      <c r="B513" s="16" t="s">
        <v>1435</v>
      </c>
      <c r="C513" s="19" t="s">
        <v>404</v>
      </c>
      <c r="D513" s="7" t="s">
        <v>1207</v>
      </c>
      <c r="E513" s="17"/>
      <c r="F513" s="17"/>
      <c r="G513" s="1" t="s">
        <v>649</v>
      </c>
      <c r="H513" s="1" t="s">
        <v>2318</v>
      </c>
      <c r="I513" s="1" t="s">
        <v>2709</v>
      </c>
      <c r="J513" s="1" t="s">
        <v>2707</v>
      </c>
      <c r="K513" s="1" t="s">
        <v>2469</v>
      </c>
      <c r="L513" s="1" t="s">
        <v>2472</v>
      </c>
      <c r="M513" s="6" t="s">
        <v>2471</v>
      </c>
      <c r="N513" s="65"/>
      <c r="O513" s="65"/>
      <c r="P513" s="65"/>
      <c r="Q513" s="65"/>
      <c r="R513" s="65"/>
      <c r="S513" s="65"/>
      <c r="T513" s="41">
        <f>ROUND(AC513*$AB$3,1)</f>
        <v>530</v>
      </c>
      <c r="U513" s="82">
        <f>ROUND(T513*0.85,1)</f>
        <v>450.5</v>
      </c>
      <c r="V513" s="76" t="s">
        <v>2053</v>
      </c>
      <c r="W513" s="120">
        <f>ROUND(T513*1.15,1)</f>
        <v>609.5</v>
      </c>
      <c r="X513" s="78">
        <v>43101</v>
      </c>
      <c r="Y513" s="78">
        <v>401768</v>
      </c>
      <c r="Z513" s="128"/>
      <c r="AC513" s="42">
        <v>152</v>
      </c>
      <c r="AE513" s="17"/>
    </row>
    <row r="514" spans="1:31" ht="176.45" hidden="1" customHeight="1">
      <c r="A514" s="16" t="s">
        <v>1434</v>
      </c>
      <c r="B514" s="16" t="s">
        <v>1435</v>
      </c>
      <c r="C514" s="19" t="s">
        <v>404</v>
      </c>
      <c r="D514" s="7" t="s">
        <v>1208</v>
      </c>
      <c r="E514" s="17"/>
      <c r="F514" s="17"/>
      <c r="G514" s="1" t="s">
        <v>558</v>
      </c>
      <c r="H514" s="1" t="s">
        <v>1946</v>
      </c>
      <c r="I514" s="1" t="s">
        <v>2708</v>
      </c>
      <c r="J514" s="1" t="s">
        <v>2710</v>
      </c>
      <c r="K514" s="1" t="s">
        <v>2469</v>
      </c>
      <c r="L514" s="1" t="s">
        <v>2472</v>
      </c>
      <c r="M514" s="6" t="s">
        <v>2471</v>
      </c>
      <c r="N514" s="65"/>
      <c r="O514" s="65"/>
      <c r="P514" s="65"/>
      <c r="Q514" s="65"/>
      <c r="R514" s="65"/>
      <c r="S514" s="65"/>
      <c r="T514" s="41">
        <f>ROUND(AC514*$AB$3,1)</f>
        <v>819.3</v>
      </c>
      <c r="U514" s="82">
        <f>ROUND(T514*0.85,1)</f>
        <v>696.4</v>
      </c>
      <c r="V514" s="76" t="s">
        <v>2053</v>
      </c>
      <c r="W514" s="120">
        <f>ROUND(T514*1.15,1)</f>
        <v>942.2</v>
      </c>
      <c r="X514" s="78">
        <v>43101</v>
      </c>
      <c r="Y514" s="78">
        <v>401768</v>
      </c>
      <c r="Z514" s="128"/>
      <c r="AC514" s="42">
        <v>235</v>
      </c>
      <c r="AE514" s="17"/>
    </row>
    <row r="515" spans="1:31" ht="30" hidden="1">
      <c r="A515" s="7" t="s">
        <v>1431</v>
      </c>
      <c r="B515" s="7" t="s">
        <v>1433</v>
      </c>
      <c r="C515" s="18" t="s">
        <v>405</v>
      </c>
      <c r="D515" s="7"/>
      <c r="E515" s="17"/>
      <c r="F515" s="17"/>
      <c r="G515" s="28" t="s">
        <v>218</v>
      </c>
      <c r="H515" s="28" t="s">
        <v>1806</v>
      </c>
      <c r="I515" s="25"/>
      <c r="J515" s="32"/>
      <c r="K515" s="32"/>
      <c r="L515" s="32"/>
      <c r="M515" s="6"/>
      <c r="N515" s="65"/>
      <c r="O515" s="65"/>
      <c r="P515" s="65"/>
      <c r="Q515" s="65"/>
      <c r="R515" s="65"/>
      <c r="S515" s="65"/>
      <c r="T515" s="41"/>
      <c r="U515" s="82"/>
      <c r="V515" s="76"/>
      <c r="W515" s="120"/>
      <c r="X515" s="78">
        <v>43101</v>
      </c>
      <c r="Y515" s="78">
        <v>401768</v>
      </c>
      <c r="Z515" s="128"/>
      <c r="AC515" s="42"/>
      <c r="AE515" s="17"/>
    </row>
    <row r="516" spans="1:31" ht="157.35" hidden="1" customHeight="1">
      <c r="A516" s="16" t="s">
        <v>1434</v>
      </c>
      <c r="B516" s="16" t="s">
        <v>1435</v>
      </c>
      <c r="C516" s="19" t="s">
        <v>405</v>
      </c>
      <c r="D516" s="7" t="s">
        <v>1209</v>
      </c>
      <c r="E516" s="17"/>
      <c r="F516" s="17"/>
      <c r="G516" s="25" t="s">
        <v>219</v>
      </c>
      <c r="H516" s="32" t="s">
        <v>1808</v>
      </c>
      <c r="I516" s="1" t="s">
        <v>2711</v>
      </c>
      <c r="J516" s="1" t="s">
        <v>2712</v>
      </c>
      <c r="K516" s="1" t="s">
        <v>2469</v>
      </c>
      <c r="L516" s="1" t="s">
        <v>2472</v>
      </c>
      <c r="M516" s="6" t="s">
        <v>2471</v>
      </c>
      <c r="N516" s="65"/>
      <c r="O516" s="65"/>
      <c r="P516" s="65"/>
      <c r="Q516" s="65"/>
      <c r="R516" s="65"/>
      <c r="S516" s="65"/>
      <c r="T516" s="41">
        <f>ROUND(AC516*$AB$3,1)</f>
        <v>1087.8</v>
      </c>
      <c r="U516" s="82">
        <f>ROUND(T516*0.85,1)</f>
        <v>924.6</v>
      </c>
      <c r="V516" s="76" t="s">
        <v>2053</v>
      </c>
      <c r="W516" s="120">
        <f>ROUND(T516*1.15,1)</f>
        <v>1251</v>
      </c>
      <c r="X516" s="78">
        <v>43101</v>
      </c>
      <c r="Y516" s="78">
        <v>401768</v>
      </c>
      <c r="Z516" s="128"/>
      <c r="AC516" s="42">
        <v>312</v>
      </c>
      <c r="AE516" s="17"/>
    </row>
    <row r="517" spans="1:31" ht="30" hidden="1">
      <c r="A517" s="7" t="s">
        <v>1431</v>
      </c>
      <c r="B517" s="7" t="s">
        <v>1433</v>
      </c>
      <c r="C517" s="18" t="s">
        <v>406</v>
      </c>
      <c r="D517" s="7"/>
      <c r="E517" s="17"/>
      <c r="F517" s="17"/>
      <c r="G517" s="28" t="s">
        <v>220</v>
      </c>
      <c r="H517" s="28" t="s">
        <v>2319</v>
      </c>
      <c r="I517" s="25"/>
      <c r="J517" s="32"/>
      <c r="K517" s="32"/>
      <c r="L517" s="32"/>
      <c r="M517" s="6"/>
      <c r="N517" s="6"/>
      <c r="O517" s="6"/>
      <c r="P517" s="6"/>
      <c r="Q517" s="6"/>
      <c r="R517" s="6"/>
      <c r="S517" s="6"/>
      <c r="T517" s="41"/>
      <c r="U517" s="82"/>
      <c r="V517" s="76"/>
      <c r="W517" s="120"/>
      <c r="X517" s="78">
        <v>43101</v>
      </c>
      <c r="Y517" s="78">
        <v>401768</v>
      </c>
      <c r="Z517" s="128"/>
      <c r="AC517" s="42"/>
      <c r="AE517" s="17"/>
    </row>
    <row r="518" spans="1:31" ht="25.5" hidden="1">
      <c r="A518" s="16" t="s">
        <v>1434</v>
      </c>
      <c r="B518" s="16" t="s">
        <v>1435</v>
      </c>
      <c r="C518" s="19" t="s">
        <v>406</v>
      </c>
      <c r="D518" s="7" t="s">
        <v>1210</v>
      </c>
      <c r="E518" s="17"/>
      <c r="F518" s="17"/>
      <c r="G518" s="1" t="s">
        <v>650</v>
      </c>
      <c r="H518" s="1" t="s">
        <v>2320</v>
      </c>
      <c r="I518" s="1"/>
      <c r="J518" s="1"/>
      <c r="K518" s="1" t="s">
        <v>2469</v>
      </c>
      <c r="L518" s="1" t="s">
        <v>2472</v>
      </c>
      <c r="M518" s="6" t="s">
        <v>2471</v>
      </c>
      <c r="N518" s="65"/>
      <c r="O518" s="65"/>
      <c r="P518" s="65"/>
      <c r="Q518" s="65"/>
      <c r="R518" s="65"/>
      <c r="S518" s="65"/>
      <c r="T518" s="41">
        <f>ROUND(AC518*$AB$3,1)</f>
        <v>156.9</v>
      </c>
      <c r="U518" s="82">
        <f>ROUND(T518*0.85,1)</f>
        <v>133.4</v>
      </c>
      <c r="V518" s="76" t="s">
        <v>2053</v>
      </c>
      <c r="W518" s="120">
        <f>ROUND(T518*1.15,1)</f>
        <v>180.4</v>
      </c>
      <c r="X518" s="78">
        <v>43101</v>
      </c>
      <c r="Y518" s="78">
        <v>401768</v>
      </c>
      <c r="Z518" s="128"/>
      <c r="AC518" s="42">
        <v>45</v>
      </c>
      <c r="AE518" s="17"/>
    </row>
    <row r="519" spans="1:31" ht="38.25" hidden="1">
      <c r="A519" s="16" t="s">
        <v>1434</v>
      </c>
      <c r="B519" s="16" t="s">
        <v>1435</v>
      </c>
      <c r="C519" s="19" t="s">
        <v>406</v>
      </c>
      <c r="D519" s="7" t="s">
        <v>1211</v>
      </c>
      <c r="E519" s="17"/>
      <c r="F519" s="17"/>
      <c r="G519" s="1" t="s">
        <v>1406</v>
      </c>
      <c r="H519" s="1" t="s">
        <v>2321</v>
      </c>
      <c r="I519" s="1" t="s">
        <v>688</v>
      </c>
      <c r="J519" s="1" t="s">
        <v>1809</v>
      </c>
      <c r="K519" s="122" t="s">
        <v>2469</v>
      </c>
      <c r="L519" s="122" t="s">
        <v>2472</v>
      </c>
      <c r="M519" s="6" t="s">
        <v>2471</v>
      </c>
      <c r="N519" s="65">
        <v>1</v>
      </c>
      <c r="O519" s="65" t="s">
        <v>2441</v>
      </c>
      <c r="P519" s="5" t="s">
        <v>2482</v>
      </c>
      <c r="Q519" s="5" t="s">
        <v>2484</v>
      </c>
      <c r="R519" s="5"/>
      <c r="S519" s="5"/>
      <c r="T519" s="41">
        <f>ROUND(AC519*$AB$3,1)</f>
        <v>156.9</v>
      </c>
      <c r="U519" s="82">
        <f>ROUND(T519*0.85,1)</f>
        <v>133.4</v>
      </c>
      <c r="V519" s="76" t="s">
        <v>2053</v>
      </c>
      <c r="W519" s="120">
        <f>ROUND(T519*1.15,1)</f>
        <v>180.4</v>
      </c>
      <c r="X519" s="78">
        <v>43101</v>
      </c>
      <c r="Y519" s="78">
        <v>401768</v>
      </c>
      <c r="Z519" s="128"/>
      <c r="AC519" s="42">
        <v>45</v>
      </c>
      <c r="AE519" s="17"/>
    </row>
    <row r="520" spans="1:31" ht="51" hidden="1">
      <c r="A520" s="16" t="s">
        <v>1434</v>
      </c>
      <c r="B520" s="16" t="s">
        <v>1435</v>
      </c>
      <c r="C520" s="19" t="s">
        <v>406</v>
      </c>
      <c r="D520" s="7" t="s">
        <v>1212</v>
      </c>
      <c r="E520" s="17"/>
      <c r="F520" s="17"/>
      <c r="G520" s="39" t="s">
        <v>312</v>
      </c>
      <c r="H520" s="37" t="s">
        <v>2322</v>
      </c>
      <c r="I520" s="1"/>
      <c r="J520" s="1"/>
      <c r="K520" s="1" t="s">
        <v>2469</v>
      </c>
      <c r="L520" s="1" t="s">
        <v>2472</v>
      </c>
      <c r="M520" s="6" t="s">
        <v>2471</v>
      </c>
      <c r="N520" s="6"/>
      <c r="O520" s="6"/>
      <c r="P520" s="6"/>
      <c r="Q520" s="6"/>
      <c r="R520" s="6"/>
      <c r="S520" s="6"/>
      <c r="T520" s="41">
        <f>ROUND(AC520*$AB$3,1)</f>
        <v>80.2</v>
      </c>
      <c r="U520" s="82">
        <f>ROUND(T520*0.85,1)</f>
        <v>68.2</v>
      </c>
      <c r="V520" s="76" t="s">
        <v>2053</v>
      </c>
      <c r="W520" s="120">
        <f>ROUND(T520*1.15,1)</f>
        <v>92.2</v>
      </c>
      <c r="X520" s="78">
        <v>43101</v>
      </c>
      <c r="Y520" s="78">
        <v>401768</v>
      </c>
      <c r="Z520" s="128"/>
      <c r="AC520" s="42">
        <v>23</v>
      </c>
      <c r="AE520" s="17"/>
    </row>
    <row r="521" spans="1:31" ht="30" hidden="1">
      <c r="A521" s="7" t="s">
        <v>1431</v>
      </c>
      <c r="B521" s="7" t="s">
        <v>1433</v>
      </c>
      <c r="C521" s="18" t="s">
        <v>407</v>
      </c>
      <c r="D521" s="7"/>
      <c r="E521" s="17"/>
      <c r="F521" s="17"/>
      <c r="G521" s="28" t="s">
        <v>1387</v>
      </c>
      <c r="H521" s="28" t="s">
        <v>1831</v>
      </c>
      <c r="I521" s="1"/>
      <c r="J521" s="1"/>
      <c r="K521" s="1"/>
      <c r="L521" s="1"/>
      <c r="M521" s="6"/>
      <c r="N521" s="65"/>
      <c r="O521" s="65"/>
      <c r="P521" s="65"/>
      <c r="Q521" s="65"/>
      <c r="R521" s="65"/>
      <c r="S521" s="65"/>
      <c r="T521" s="41"/>
      <c r="U521" s="82"/>
      <c r="V521" s="76"/>
      <c r="W521" s="120"/>
      <c r="X521" s="78">
        <v>43101</v>
      </c>
      <c r="Y521" s="78">
        <v>401768</v>
      </c>
      <c r="Z521" s="128"/>
      <c r="AC521" s="42"/>
      <c r="AE521" s="17"/>
    </row>
    <row r="522" spans="1:31" ht="38.25" hidden="1">
      <c r="A522" s="16" t="s">
        <v>1434</v>
      </c>
      <c r="B522" s="16" t="s">
        <v>1435</v>
      </c>
      <c r="C522" s="19" t="s">
        <v>407</v>
      </c>
      <c r="D522" s="7" t="s">
        <v>1213</v>
      </c>
      <c r="E522" s="17"/>
      <c r="F522" s="17"/>
      <c r="G522" s="25" t="s">
        <v>221</v>
      </c>
      <c r="H522" s="32" t="s">
        <v>2323</v>
      </c>
      <c r="I522" s="25" t="s">
        <v>19</v>
      </c>
      <c r="J522" s="32" t="s">
        <v>1526</v>
      </c>
      <c r="K522" s="1" t="s">
        <v>2469</v>
      </c>
      <c r="L522" s="1" t="s">
        <v>2472</v>
      </c>
      <c r="M522" s="6" t="s">
        <v>2471</v>
      </c>
      <c r="N522" s="70"/>
      <c r="O522" s="70"/>
      <c r="P522" s="70"/>
      <c r="Q522" s="70"/>
      <c r="R522" s="70"/>
      <c r="S522" s="70"/>
      <c r="T522" s="41">
        <f t="shared" ref="T522:T532" si="81">ROUND(AC522*$AB$3,1)</f>
        <v>142.9</v>
      </c>
      <c r="U522" s="82">
        <f t="shared" ref="U522:U532" si="82">ROUND(T522*0.85,1)</f>
        <v>121.5</v>
      </c>
      <c r="V522" s="76" t="s">
        <v>2053</v>
      </c>
      <c r="W522" s="120">
        <f t="shared" ref="W522:W532" si="83">ROUND(T522*1.15,1)</f>
        <v>164.3</v>
      </c>
      <c r="X522" s="78">
        <v>43101</v>
      </c>
      <c r="Y522" s="78">
        <v>401768</v>
      </c>
      <c r="Z522" s="128"/>
      <c r="AC522" s="42">
        <v>41</v>
      </c>
      <c r="AE522" s="17"/>
    </row>
    <row r="523" spans="1:31" ht="38.25" hidden="1">
      <c r="A523" s="16" t="s">
        <v>1434</v>
      </c>
      <c r="B523" s="16" t="s">
        <v>1435</v>
      </c>
      <c r="C523" s="19" t="s">
        <v>407</v>
      </c>
      <c r="D523" s="7" t="s">
        <v>1214</v>
      </c>
      <c r="E523" s="17"/>
      <c r="F523" s="17"/>
      <c r="G523" s="25" t="s">
        <v>222</v>
      </c>
      <c r="H523" s="32" t="s">
        <v>2324</v>
      </c>
      <c r="I523" s="25" t="s">
        <v>19</v>
      </c>
      <c r="J523" s="32" t="s">
        <v>1526</v>
      </c>
      <c r="K523" s="1" t="s">
        <v>2469</v>
      </c>
      <c r="L523" s="1" t="s">
        <v>2472</v>
      </c>
      <c r="M523" s="6" t="s">
        <v>2471</v>
      </c>
      <c r="N523" s="65"/>
      <c r="O523" s="65"/>
      <c r="P523" s="65"/>
      <c r="Q523" s="65"/>
      <c r="R523" s="65"/>
      <c r="S523" s="65"/>
      <c r="T523" s="41">
        <f t="shared" si="81"/>
        <v>97.6</v>
      </c>
      <c r="U523" s="82">
        <f t="shared" si="82"/>
        <v>83</v>
      </c>
      <c r="V523" s="76" t="s">
        <v>2053</v>
      </c>
      <c r="W523" s="120">
        <f t="shared" si="83"/>
        <v>112.2</v>
      </c>
      <c r="X523" s="78">
        <v>43101</v>
      </c>
      <c r="Y523" s="78">
        <v>401768</v>
      </c>
      <c r="Z523" s="128"/>
      <c r="AC523" s="42">
        <v>28</v>
      </c>
      <c r="AE523" s="17"/>
    </row>
    <row r="524" spans="1:31" ht="51" hidden="1">
      <c r="A524" s="16" t="s">
        <v>1434</v>
      </c>
      <c r="B524" s="16" t="s">
        <v>1435</v>
      </c>
      <c r="C524" s="19" t="s">
        <v>407</v>
      </c>
      <c r="D524" s="7" t="s">
        <v>1215</v>
      </c>
      <c r="E524" s="17"/>
      <c r="F524" s="17"/>
      <c r="G524" s="25" t="s">
        <v>223</v>
      </c>
      <c r="H524" s="32" t="s">
        <v>2325</v>
      </c>
      <c r="I524" s="25" t="s">
        <v>295</v>
      </c>
      <c r="J524" s="32" t="s">
        <v>2326</v>
      </c>
      <c r="K524" s="1" t="s">
        <v>2469</v>
      </c>
      <c r="L524" s="1" t="s">
        <v>2472</v>
      </c>
      <c r="M524" s="6" t="s">
        <v>2471</v>
      </c>
      <c r="N524" s="6"/>
      <c r="O524" s="6"/>
      <c r="P524" s="6"/>
      <c r="Q524" s="6"/>
      <c r="R524" s="6"/>
      <c r="S524" s="6"/>
      <c r="T524" s="41">
        <f t="shared" si="81"/>
        <v>209.2</v>
      </c>
      <c r="U524" s="82">
        <f t="shared" si="82"/>
        <v>177.8</v>
      </c>
      <c r="V524" s="76" t="s">
        <v>2053</v>
      </c>
      <c r="W524" s="120">
        <f t="shared" si="83"/>
        <v>240.6</v>
      </c>
      <c r="X524" s="78">
        <v>43101</v>
      </c>
      <c r="Y524" s="78">
        <v>401768</v>
      </c>
      <c r="Z524" s="128"/>
      <c r="AC524" s="42">
        <v>60</v>
      </c>
      <c r="AE524" s="17"/>
    </row>
    <row r="525" spans="1:31" ht="80.45" hidden="1" customHeight="1">
      <c r="A525" s="16" t="s">
        <v>1434</v>
      </c>
      <c r="B525" s="16" t="s">
        <v>1435</v>
      </c>
      <c r="C525" s="19" t="s">
        <v>407</v>
      </c>
      <c r="D525" s="7" t="s">
        <v>1216</v>
      </c>
      <c r="E525" s="17"/>
      <c r="F525" s="17"/>
      <c r="G525" s="25" t="s">
        <v>224</v>
      </c>
      <c r="H525" s="32" t="s">
        <v>1911</v>
      </c>
      <c r="I525" s="2" t="s">
        <v>2566</v>
      </c>
      <c r="J525" s="117" t="s">
        <v>2671</v>
      </c>
      <c r="K525" s="1" t="s">
        <v>2469</v>
      </c>
      <c r="L525" s="1" t="s">
        <v>2472</v>
      </c>
      <c r="M525" s="6" t="s">
        <v>2471</v>
      </c>
      <c r="N525" s="35"/>
      <c r="O525" s="35"/>
      <c r="P525" s="35"/>
      <c r="Q525" s="35"/>
      <c r="R525" s="35"/>
      <c r="S525" s="35"/>
      <c r="T525" s="41">
        <f t="shared" si="81"/>
        <v>76.7</v>
      </c>
      <c r="U525" s="82">
        <f t="shared" si="82"/>
        <v>65.2</v>
      </c>
      <c r="V525" s="76" t="s">
        <v>2053</v>
      </c>
      <c r="W525" s="120">
        <f t="shared" si="83"/>
        <v>88.2</v>
      </c>
      <c r="X525" s="78">
        <v>43101</v>
      </c>
      <c r="Y525" s="78">
        <v>401768</v>
      </c>
      <c r="Z525" s="128"/>
      <c r="AC525" s="42">
        <v>22</v>
      </c>
      <c r="AE525" s="17"/>
    </row>
    <row r="526" spans="1:31" ht="80.45" hidden="1" customHeight="1">
      <c r="A526" s="16" t="s">
        <v>1434</v>
      </c>
      <c r="B526" s="16" t="s">
        <v>1435</v>
      </c>
      <c r="C526" s="19" t="s">
        <v>407</v>
      </c>
      <c r="D526" s="7" t="s">
        <v>1217</v>
      </c>
      <c r="E526" s="17"/>
      <c r="F526" s="17"/>
      <c r="G526" s="25" t="s">
        <v>225</v>
      </c>
      <c r="H526" s="32" t="s">
        <v>1811</v>
      </c>
      <c r="I526" s="2" t="s">
        <v>2567</v>
      </c>
      <c r="J526" s="117" t="s">
        <v>2671</v>
      </c>
      <c r="K526" s="1" t="s">
        <v>2469</v>
      </c>
      <c r="L526" s="1" t="s">
        <v>2472</v>
      </c>
      <c r="M526" s="6" t="s">
        <v>2471</v>
      </c>
      <c r="N526" s="35"/>
      <c r="O526" s="35"/>
      <c r="P526" s="35"/>
      <c r="Q526" s="35"/>
      <c r="R526" s="35"/>
      <c r="S526" s="35"/>
      <c r="T526" s="41">
        <f t="shared" si="81"/>
        <v>31.4</v>
      </c>
      <c r="U526" s="82">
        <f t="shared" si="82"/>
        <v>26.7</v>
      </c>
      <c r="V526" s="76" t="s">
        <v>2053</v>
      </c>
      <c r="W526" s="120">
        <f t="shared" si="83"/>
        <v>36.1</v>
      </c>
      <c r="X526" s="78">
        <v>43101</v>
      </c>
      <c r="Y526" s="78">
        <v>401768</v>
      </c>
      <c r="Z526" s="128"/>
      <c r="AC526" s="42">
        <v>9</v>
      </c>
      <c r="AE526" s="17"/>
    </row>
    <row r="527" spans="1:31" ht="76.5" hidden="1">
      <c r="A527" s="16" t="s">
        <v>1434</v>
      </c>
      <c r="B527" s="16" t="s">
        <v>1435</v>
      </c>
      <c r="C527" s="19" t="s">
        <v>407</v>
      </c>
      <c r="D527" s="7" t="s">
        <v>1218</v>
      </c>
      <c r="E527" s="17"/>
      <c r="F527" s="17"/>
      <c r="G527" s="25" t="s">
        <v>226</v>
      </c>
      <c r="H527" s="32" t="s">
        <v>1954</v>
      </c>
      <c r="I527" s="2" t="s">
        <v>2568</v>
      </c>
      <c r="J527" s="117" t="s">
        <v>2671</v>
      </c>
      <c r="K527" s="1" t="s">
        <v>2469</v>
      </c>
      <c r="L527" s="1" t="s">
        <v>2472</v>
      </c>
      <c r="M527" s="6" t="s">
        <v>2471</v>
      </c>
      <c r="N527" s="35"/>
      <c r="O527" s="35"/>
      <c r="P527" s="35"/>
      <c r="Q527" s="35"/>
      <c r="R527" s="35"/>
      <c r="S527" s="35"/>
      <c r="T527" s="41">
        <f t="shared" si="81"/>
        <v>320.8</v>
      </c>
      <c r="U527" s="82">
        <f t="shared" si="82"/>
        <v>272.7</v>
      </c>
      <c r="V527" s="76" t="s">
        <v>2053</v>
      </c>
      <c r="W527" s="120">
        <f t="shared" si="83"/>
        <v>368.9</v>
      </c>
      <c r="X527" s="78">
        <v>43101</v>
      </c>
      <c r="Y527" s="78">
        <v>401768</v>
      </c>
      <c r="Z527" s="128"/>
      <c r="AC527" s="42">
        <v>92</v>
      </c>
      <c r="AE527" s="17"/>
    </row>
    <row r="528" spans="1:31" ht="76.5" hidden="1">
      <c r="A528" s="16" t="s">
        <v>1434</v>
      </c>
      <c r="B528" s="16" t="s">
        <v>1435</v>
      </c>
      <c r="C528" s="19" t="s">
        <v>407</v>
      </c>
      <c r="D528" s="7" t="s">
        <v>1219</v>
      </c>
      <c r="E528" s="17"/>
      <c r="F528" s="17"/>
      <c r="G528" s="25" t="s">
        <v>227</v>
      </c>
      <c r="H528" s="32" t="s">
        <v>1955</v>
      </c>
      <c r="I528" s="2" t="s">
        <v>2569</v>
      </c>
      <c r="J528" s="117" t="s">
        <v>2671</v>
      </c>
      <c r="K528" s="1" t="s">
        <v>2469</v>
      </c>
      <c r="L528" s="1" t="s">
        <v>2472</v>
      </c>
      <c r="M528" s="6" t="s">
        <v>2471</v>
      </c>
      <c r="N528" s="35"/>
      <c r="O528" s="35"/>
      <c r="P528" s="35"/>
      <c r="Q528" s="35"/>
      <c r="R528" s="35"/>
      <c r="S528" s="35"/>
      <c r="T528" s="41">
        <f t="shared" si="81"/>
        <v>122</v>
      </c>
      <c r="U528" s="82">
        <f t="shared" si="82"/>
        <v>103.7</v>
      </c>
      <c r="V528" s="76" t="s">
        <v>2053</v>
      </c>
      <c r="W528" s="120">
        <f t="shared" si="83"/>
        <v>140.30000000000001</v>
      </c>
      <c r="X528" s="78">
        <v>43101</v>
      </c>
      <c r="Y528" s="78">
        <v>401768</v>
      </c>
      <c r="Z528" s="128"/>
      <c r="AC528" s="42">
        <v>35</v>
      </c>
      <c r="AE528" s="17"/>
    </row>
    <row r="529" spans="1:31" ht="80.45" hidden="1" customHeight="1">
      <c r="A529" s="16" t="s">
        <v>1434</v>
      </c>
      <c r="B529" s="16" t="s">
        <v>1435</v>
      </c>
      <c r="C529" s="19" t="s">
        <v>407</v>
      </c>
      <c r="D529" s="7" t="s">
        <v>1220</v>
      </c>
      <c r="E529" s="17"/>
      <c r="F529" s="17"/>
      <c r="G529" s="25" t="s">
        <v>228</v>
      </c>
      <c r="H529" s="32" t="s">
        <v>1673</v>
      </c>
      <c r="I529" s="2" t="s">
        <v>2570</v>
      </c>
      <c r="J529" s="117" t="s">
        <v>2671</v>
      </c>
      <c r="K529" s="1" t="s">
        <v>2469</v>
      </c>
      <c r="L529" s="1" t="s">
        <v>2472</v>
      </c>
      <c r="M529" s="6" t="s">
        <v>2471</v>
      </c>
      <c r="N529" s="65"/>
      <c r="O529" s="65"/>
      <c r="P529" s="65"/>
      <c r="Q529" s="65"/>
      <c r="R529" s="65"/>
      <c r="S529" s="65"/>
      <c r="T529" s="41">
        <f t="shared" si="81"/>
        <v>90.6</v>
      </c>
      <c r="U529" s="82">
        <f t="shared" si="82"/>
        <v>77</v>
      </c>
      <c r="V529" s="76" t="s">
        <v>2053</v>
      </c>
      <c r="W529" s="120">
        <f t="shared" si="83"/>
        <v>104.2</v>
      </c>
      <c r="X529" s="78">
        <v>43101</v>
      </c>
      <c r="Y529" s="78">
        <v>401768</v>
      </c>
      <c r="Z529" s="128"/>
      <c r="AC529" s="42">
        <v>26</v>
      </c>
      <c r="AE529" s="17"/>
    </row>
    <row r="530" spans="1:31" ht="79.7" hidden="1" customHeight="1">
      <c r="A530" s="16" t="s">
        <v>1434</v>
      </c>
      <c r="B530" s="16" t="s">
        <v>1435</v>
      </c>
      <c r="C530" s="19" t="s">
        <v>407</v>
      </c>
      <c r="D530" s="7" t="s">
        <v>1221</v>
      </c>
      <c r="E530" s="17"/>
      <c r="F530" s="17"/>
      <c r="G530" s="25" t="s">
        <v>229</v>
      </c>
      <c r="H530" s="32" t="s">
        <v>2327</v>
      </c>
      <c r="I530" s="2" t="s">
        <v>2571</v>
      </c>
      <c r="J530" s="117" t="s">
        <v>2671</v>
      </c>
      <c r="K530" s="1" t="s">
        <v>2469</v>
      </c>
      <c r="L530" s="1" t="s">
        <v>2472</v>
      </c>
      <c r="M530" s="6" t="s">
        <v>2471</v>
      </c>
      <c r="N530" s="65"/>
      <c r="O530" s="65"/>
      <c r="P530" s="65"/>
      <c r="Q530" s="65"/>
      <c r="R530" s="65"/>
      <c r="S530" s="65"/>
      <c r="T530" s="41">
        <f t="shared" si="81"/>
        <v>41.8</v>
      </c>
      <c r="U530" s="82">
        <f t="shared" si="82"/>
        <v>35.5</v>
      </c>
      <c r="V530" s="76" t="s">
        <v>2053</v>
      </c>
      <c r="W530" s="120">
        <f t="shared" si="83"/>
        <v>48.1</v>
      </c>
      <c r="X530" s="78">
        <v>43101</v>
      </c>
      <c r="Y530" s="78">
        <v>401768</v>
      </c>
      <c r="Z530" s="128"/>
      <c r="AC530" s="42">
        <v>12</v>
      </c>
      <c r="AE530" s="17"/>
    </row>
    <row r="531" spans="1:31" hidden="1">
      <c r="A531" s="16" t="s">
        <v>1434</v>
      </c>
      <c r="B531" s="16" t="s">
        <v>1435</v>
      </c>
      <c r="C531" s="19" t="s">
        <v>407</v>
      </c>
      <c r="D531" s="7" t="s">
        <v>1222</v>
      </c>
      <c r="E531" s="17"/>
      <c r="F531" s="17"/>
      <c r="G531" s="1" t="s">
        <v>559</v>
      </c>
      <c r="H531" s="1" t="s">
        <v>1674</v>
      </c>
      <c r="I531" s="25"/>
      <c r="J531" s="32"/>
      <c r="K531" s="1" t="s">
        <v>2469</v>
      </c>
      <c r="L531" s="1" t="s">
        <v>2472</v>
      </c>
      <c r="M531" s="6" t="s">
        <v>2471</v>
      </c>
      <c r="N531" s="6"/>
      <c r="O531" s="6"/>
      <c r="P531" s="6"/>
      <c r="Q531" s="6"/>
      <c r="R531" s="6"/>
      <c r="S531" s="6"/>
      <c r="T531" s="41">
        <f t="shared" si="81"/>
        <v>76.7</v>
      </c>
      <c r="U531" s="82">
        <f t="shared" si="82"/>
        <v>65.2</v>
      </c>
      <c r="V531" s="76" t="s">
        <v>2053</v>
      </c>
      <c r="W531" s="120">
        <f t="shared" si="83"/>
        <v>88.2</v>
      </c>
      <c r="X531" s="78">
        <v>43101</v>
      </c>
      <c r="Y531" s="78">
        <v>401768</v>
      </c>
      <c r="Z531" s="128"/>
      <c r="AC531" s="42">
        <v>22</v>
      </c>
      <c r="AE531" s="17"/>
    </row>
    <row r="532" spans="1:31" hidden="1">
      <c r="A532" s="16" t="s">
        <v>1434</v>
      </c>
      <c r="B532" s="16" t="s">
        <v>1435</v>
      </c>
      <c r="C532" s="19" t="s">
        <v>407</v>
      </c>
      <c r="D532" s="7" t="s">
        <v>1223</v>
      </c>
      <c r="E532" s="17"/>
      <c r="F532" s="17"/>
      <c r="G532" s="1" t="s">
        <v>560</v>
      </c>
      <c r="H532" s="1" t="s">
        <v>1675</v>
      </c>
      <c r="I532" s="25"/>
      <c r="J532" s="32"/>
      <c r="K532" s="1" t="s">
        <v>2469</v>
      </c>
      <c r="L532" s="1" t="s">
        <v>2472</v>
      </c>
      <c r="M532" s="6" t="s">
        <v>2471</v>
      </c>
      <c r="N532" s="6"/>
      <c r="O532" s="6"/>
      <c r="P532" s="6"/>
      <c r="Q532" s="6"/>
      <c r="R532" s="6"/>
      <c r="S532" s="6"/>
      <c r="T532" s="41">
        <f t="shared" si="81"/>
        <v>48.8</v>
      </c>
      <c r="U532" s="82">
        <f t="shared" si="82"/>
        <v>41.5</v>
      </c>
      <c r="V532" s="76" t="s">
        <v>2053</v>
      </c>
      <c r="W532" s="120">
        <f t="shared" si="83"/>
        <v>56.1</v>
      </c>
      <c r="X532" s="78">
        <v>43101</v>
      </c>
      <c r="Y532" s="78">
        <v>401768</v>
      </c>
      <c r="Z532" s="128"/>
      <c r="AC532" s="42">
        <v>14</v>
      </c>
      <c r="AE532" s="17"/>
    </row>
    <row r="533" spans="1:31" ht="30" hidden="1">
      <c r="A533" s="7" t="s">
        <v>1431</v>
      </c>
      <c r="B533" s="7" t="s">
        <v>1433</v>
      </c>
      <c r="C533" s="18" t="s">
        <v>408</v>
      </c>
      <c r="D533" s="7"/>
      <c r="E533" s="17"/>
      <c r="F533" s="17"/>
      <c r="G533" s="28" t="s">
        <v>1389</v>
      </c>
      <c r="H533" s="28" t="s">
        <v>1669</v>
      </c>
      <c r="I533" s="25"/>
      <c r="J533" s="32"/>
      <c r="K533" s="32"/>
      <c r="L533" s="32"/>
      <c r="M533" s="6"/>
      <c r="N533" s="65"/>
      <c r="O533" s="65"/>
      <c r="P533" s="65"/>
      <c r="Q533" s="65"/>
      <c r="R533" s="65"/>
      <c r="S533" s="65"/>
      <c r="T533" s="41"/>
      <c r="U533" s="82"/>
      <c r="V533" s="76"/>
      <c r="W533" s="120"/>
      <c r="X533" s="78">
        <v>43101</v>
      </c>
      <c r="Y533" s="78">
        <v>401768</v>
      </c>
      <c r="Z533" s="128"/>
      <c r="AC533" s="42"/>
      <c r="AE533" s="17"/>
    </row>
    <row r="534" spans="1:31" ht="25.5" hidden="1">
      <c r="A534" s="16" t="s">
        <v>1434</v>
      </c>
      <c r="B534" s="16" t="s">
        <v>1435</v>
      </c>
      <c r="C534" s="19" t="s">
        <v>408</v>
      </c>
      <c r="D534" s="7" t="s">
        <v>1224</v>
      </c>
      <c r="E534" s="17"/>
      <c r="F534" s="17"/>
      <c r="G534" s="1" t="s">
        <v>561</v>
      </c>
      <c r="H534" s="1" t="s">
        <v>2328</v>
      </c>
      <c r="I534" s="25" t="s">
        <v>19</v>
      </c>
      <c r="J534" s="32" t="s">
        <v>1526</v>
      </c>
      <c r="K534" s="1" t="s">
        <v>2469</v>
      </c>
      <c r="L534" s="1" t="s">
        <v>2472</v>
      </c>
      <c r="M534" s="6" t="s">
        <v>2471</v>
      </c>
      <c r="N534" s="6"/>
      <c r="O534" s="6"/>
      <c r="P534" s="6"/>
      <c r="Q534" s="6"/>
      <c r="R534" s="6"/>
      <c r="S534" s="6"/>
      <c r="T534" s="41">
        <f t="shared" ref="T534:T540" si="84">ROUND(AC534*$AB$3,1)</f>
        <v>41.8</v>
      </c>
      <c r="U534" s="82">
        <f t="shared" ref="U534:U540" si="85">ROUND(T534*0.85,1)</f>
        <v>35.5</v>
      </c>
      <c r="V534" s="76" t="s">
        <v>2053</v>
      </c>
      <c r="W534" s="120">
        <f t="shared" ref="W534:W540" si="86">ROUND(T534*1.15,1)</f>
        <v>48.1</v>
      </c>
      <c r="X534" s="78">
        <v>43101</v>
      </c>
      <c r="Y534" s="78">
        <v>401768</v>
      </c>
      <c r="Z534" s="128"/>
      <c r="AC534" s="42">
        <v>12</v>
      </c>
      <c r="AE534" s="17"/>
    </row>
    <row r="535" spans="1:31" ht="25.5" hidden="1">
      <c r="A535" s="16" t="s">
        <v>1434</v>
      </c>
      <c r="B535" s="16" t="s">
        <v>1435</v>
      </c>
      <c r="C535" s="19" t="s">
        <v>408</v>
      </c>
      <c r="D535" s="7" t="s">
        <v>1225</v>
      </c>
      <c r="E535" s="17"/>
      <c r="F535" s="17"/>
      <c r="G535" s="1" t="s">
        <v>562</v>
      </c>
      <c r="H535" s="1" t="s">
        <v>2329</v>
      </c>
      <c r="I535" s="25" t="s">
        <v>19</v>
      </c>
      <c r="J535" s="32" t="s">
        <v>1526</v>
      </c>
      <c r="K535" s="1" t="s">
        <v>2469</v>
      </c>
      <c r="L535" s="1" t="s">
        <v>2472</v>
      </c>
      <c r="M535" s="6" t="s">
        <v>2471</v>
      </c>
      <c r="N535" s="6"/>
      <c r="O535" s="6"/>
      <c r="P535" s="6"/>
      <c r="Q535" s="6"/>
      <c r="R535" s="6"/>
      <c r="S535" s="6"/>
      <c r="T535" s="41">
        <f t="shared" si="84"/>
        <v>69.7</v>
      </c>
      <c r="U535" s="82">
        <f t="shared" si="85"/>
        <v>59.2</v>
      </c>
      <c r="V535" s="76" t="s">
        <v>2053</v>
      </c>
      <c r="W535" s="120">
        <f t="shared" si="86"/>
        <v>80.2</v>
      </c>
      <c r="X535" s="78">
        <v>43101</v>
      </c>
      <c r="Y535" s="78">
        <v>401768</v>
      </c>
      <c r="Z535" s="128"/>
      <c r="AC535" s="42">
        <v>20</v>
      </c>
      <c r="AE535" s="17"/>
    </row>
    <row r="536" spans="1:31" ht="76.5" hidden="1">
      <c r="A536" s="16" t="s">
        <v>1434</v>
      </c>
      <c r="B536" s="16" t="s">
        <v>1435</v>
      </c>
      <c r="C536" s="19" t="s">
        <v>408</v>
      </c>
      <c r="D536" s="7" t="s">
        <v>1226</v>
      </c>
      <c r="E536" s="17"/>
      <c r="F536" s="17"/>
      <c r="G536" s="1" t="s">
        <v>563</v>
      </c>
      <c r="H536" s="1" t="s">
        <v>2330</v>
      </c>
      <c r="I536" s="1" t="s">
        <v>2558</v>
      </c>
      <c r="J536" s="1" t="s">
        <v>2331</v>
      </c>
      <c r="K536" s="1" t="s">
        <v>2469</v>
      </c>
      <c r="L536" s="1" t="s">
        <v>2472</v>
      </c>
      <c r="M536" s="6" t="s">
        <v>2471</v>
      </c>
      <c r="N536" s="6"/>
      <c r="O536" s="6"/>
      <c r="P536" s="6"/>
      <c r="Q536" s="6"/>
      <c r="R536" s="6"/>
      <c r="S536" s="6"/>
      <c r="T536" s="41">
        <f t="shared" si="84"/>
        <v>174.3</v>
      </c>
      <c r="U536" s="82">
        <f t="shared" si="85"/>
        <v>148.19999999999999</v>
      </c>
      <c r="V536" s="76" t="s">
        <v>2053</v>
      </c>
      <c r="W536" s="120">
        <f t="shared" si="86"/>
        <v>200.4</v>
      </c>
      <c r="X536" s="78">
        <v>43101</v>
      </c>
      <c r="Y536" s="78">
        <v>401768</v>
      </c>
      <c r="Z536" s="128"/>
      <c r="AC536" s="42">
        <v>50</v>
      </c>
      <c r="AE536" s="17"/>
    </row>
    <row r="537" spans="1:31" ht="89.25" hidden="1">
      <c r="A537" s="16" t="s">
        <v>1434</v>
      </c>
      <c r="B537" s="16" t="s">
        <v>1435</v>
      </c>
      <c r="C537" s="19" t="s">
        <v>408</v>
      </c>
      <c r="D537" s="7" t="s">
        <v>1227</v>
      </c>
      <c r="E537" s="17"/>
      <c r="F537" s="17"/>
      <c r="G537" s="1" t="s">
        <v>564</v>
      </c>
      <c r="H537" s="1" t="s">
        <v>2332</v>
      </c>
      <c r="I537" s="1" t="s">
        <v>2559</v>
      </c>
      <c r="J537" s="1" t="s">
        <v>2333</v>
      </c>
      <c r="K537" s="1" t="s">
        <v>2469</v>
      </c>
      <c r="L537" s="1" t="s">
        <v>2472</v>
      </c>
      <c r="M537" s="6" t="s">
        <v>2471</v>
      </c>
      <c r="N537" s="6"/>
      <c r="O537" s="6"/>
      <c r="P537" s="6"/>
      <c r="Q537" s="6"/>
      <c r="R537" s="6"/>
      <c r="S537" s="6"/>
      <c r="T537" s="41">
        <f t="shared" si="84"/>
        <v>212.7</v>
      </c>
      <c r="U537" s="82">
        <f t="shared" si="85"/>
        <v>180.8</v>
      </c>
      <c r="V537" s="76" t="s">
        <v>2053</v>
      </c>
      <c r="W537" s="120">
        <f t="shared" si="86"/>
        <v>244.6</v>
      </c>
      <c r="X537" s="78">
        <v>43101</v>
      </c>
      <c r="Y537" s="78">
        <v>401768</v>
      </c>
      <c r="Z537" s="128"/>
      <c r="AC537" s="42">
        <v>61</v>
      </c>
      <c r="AE537" s="17"/>
    </row>
    <row r="538" spans="1:31" ht="51" hidden="1">
      <c r="A538" s="16" t="s">
        <v>1434</v>
      </c>
      <c r="B538" s="16" t="s">
        <v>1435</v>
      </c>
      <c r="C538" s="19" t="s">
        <v>408</v>
      </c>
      <c r="D538" s="7" t="s">
        <v>1228</v>
      </c>
      <c r="E538" s="17"/>
      <c r="F538" s="17"/>
      <c r="G538" s="25" t="s">
        <v>743</v>
      </c>
      <c r="H538" s="32" t="s">
        <v>1671</v>
      </c>
      <c r="I538" s="25" t="s">
        <v>296</v>
      </c>
      <c r="J538" s="32" t="s">
        <v>1730</v>
      </c>
      <c r="K538" s="1" t="s">
        <v>2469</v>
      </c>
      <c r="L538" s="1" t="s">
        <v>2472</v>
      </c>
      <c r="M538" s="6" t="s">
        <v>2471</v>
      </c>
      <c r="N538" s="65"/>
      <c r="O538" s="65"/>
      <c r="P538" s="65"/>
      <c r="Q538" s="65"/>
      <c r="R538" s="65"/>
      <c r="S538" s="65"/>
      <c r="T538" s="41">
        <f t="shared" si="84"/>
        <v>31.4</v>
      </c>
      <c r="U538" s="82">
        <f t="shared" si="85"/>
        <v>26.7</v>
      </c>
      <c r="V538" s="76" t="s">
        <v>2053</v>
      </c>
      <c r="W538" s="120">
        <f t="shared" si="86"/>
        <v>36.1</v>
      </c>
      <c r="X538" s="78">
        <v>43101</v>
      </c>
      <c r="Y538" s="78">
        <v>401768</v>
      </c>
      <c r="Z538" s="128"/>
      <c r="AC538" s="42">
        <v>9</v>
      </c>
      <c r="AE538" s="17"/>
    </row>
    <row r="539" spans="1:31" ht="51" hidden="1">
      <c r="A539" s="16" t="s">
        <v>1434</v>
      </c>
      <c r="B539" s="16" t="s">
        <v>1435</v>
      </c>
      <c r="C539" s="19" t="s">
        <v>408</v>
      </c>
      <c r="D539" s="7" t="s">
        <v>1229</v>
      </c>
      <c r="E539" s="17"/>
      <c r="F539" s="17"/>
      <c r="G539" s="25" t="s">
        <v>744</v>
      </c>
      <c r="H539" s="32" t="s">
        <v>1942</v>
      </c>
      <c r="I539" s="25" t="s">
        <v>296</v>
      </c>
      <c r="J539" s="32" t="s">
        <v>1730</v>
      </c>
      <c r="K539" s="1" t="s">
        <v>2469</v>
      </c>
      <c r="L539" s="1" t="s">
        <v>2472</v>
      </c>
      <c r="M539" s="6" t="s">
        <v>2471</v>
      </c>
      <c r="N539" s="65"/>
      <c r="O539" s="65"/>
      <c r="P539" s="65"/>
      <c r="Q539" s="65"/>
      <c r="R539" s="65"/>
      <c r="S539" s="65"/>
      <c r="T539" s="41">
        <f t="shared" si="84"/>
        <v>24.4</v>
      </c>
      <c r="U539" s="82">
        <f t="shared" si="85"/>
        <v>20.7</v>
      </c>
      <c r="V539" s="76" t="s">
        <v>2053</v>
      </c>
      <c r="W539" s="120">
        <f t="shared" si="86"/>
        <v>28.1</v>
      </c>
      <c r="X539" s="78">
        <v>43101</v>
      </c>
      <c r="Y539" s="78">
        <v>401768</v>
      </c>
      <c r="Z539" s="128"/>
      <c r="AC539" s="42">
        <v>7</v>
      </c>
      <c r="AE539" s="17"/>
    </row>
    <row r="540" spans="1:31" ht="38.25" hidden="1">
      <c r="A540" s="16" t="s">
        <v>1434</v>
      </c>
      <c r="B540" s="16" t="s">
        <v>1435</v>
      </c>
      <c r="C540" s="19" t="s">
        <v>408</v>
      </c>
      <c r="D540" s="7" t="s">
        <v>1230</v>
      </c>
      <c r="E540" s="17"/>
      <c r="F540" s="17"/>
      <c r="G540" s="25" t="s">
        <v>313</v>
      </c>
      <c r="H540" s="2" t="s">
        <v>2334</v>
      </c>
      <c r="I540" s="1" t="s">
        <v>689</v>
      </c>
      <c r="J540" s="1" t="s">
        <v>2335</v>
      </c>
      <c r="K540" s="1" t="s">
        <v>2469</v>
      </c>
      <c r="L540" s="1" t="s">
        <v>2472</v>
      </c>
      <c r="M540" s="6" t="s">
        <v>2471</v>
      </c>
      <c r="N540" s="65"/>
      <c r="O540" s="65"/>
      <c r="P540" s="65"/>
      <c r="Q540" s="65"/>
      <c r="R540" s="65"/>
      <c r="S540" s="65"/>
      <c r="T540" s="41">
        <f t="shared" si="84"/>
        <v>132.5</v>
      </c>
      <c r="U540" s="82">
        <f t="shared" si="85"/>
        <v>112.6</v>
      </c>
      <c r="V540" s="76" t="s">
        <v>2053</v>
      </c>
      <c r="W540" s="120">
        <f t="shared" si="86"/>
        <v>152.4</v>
      </c>
      <c r="X540" s="78">
        <v>43101</v>
      </c>
      <c r="Y540" s="78">
        <v>401768</v>
      </c>
      <c r="Z540" s="128"/>
      <c r="AC540" s="42">
        <v>38</v>
      </c>
      <c r="AE540" s="17"/>
    </row>
    <row r="541" spans="1:31" ht="30" hidden="1">
      <c r="A541" s="7" t="s">
        <v>1431</v>
      </c>
      <c r="B541" s="7" t="s">
        <v>1433</v>
      </c>
      <c r="C541" s="18" t="s">
        <v>409</v>
      </c>
      <c r="D541" s="7"/>
      <c r="E541" s="17"/>
      <c r="F541" s="17"/>
      <c r="G541" s="28" t="s">
        <v>230</v>
      </c>
      <c r="H541" s="28" t="s">
        <v>1672</v>
      </c>
      <c r="I541" s="25"/>
      <c r="J541" s="32"/>
      <c r="K541" s="32"/>
      <c r="L541" s="32"/>
      <c r="M541" s="6"/>
      <c r="N541" s="6"/>
      <c r="O541" s="6"/>
      <c r="P541" s="6"/>
      <c r="Q541" s="6"/>
      <c r="R541" s="6"/>
      <c r="S541" s="6"/>
      <c r="T541" s="41"/>
      <c r="U541" s="82"/>
      <c r="V541" s="76"/>
      <c r="W541" s="120"/>
      <c r="X541" s="78">
        <v>43101</v>
      </c>
      <c r="Y541" s="78">
        <v>401768</v>
      </c>
      <c r="Z541" s="128"/>
      <c r="AC541" s="42"/>
      <c r="AE541" s="17"/>
    </row>
    <row r="542" spans="1:31" ht="25.5" hidden="1">
      <c r="A542" s="16" t="s">
        <v>1434</v>
      </c>
      <c r="B542" s="16" t="s">
        <v>1435</v>
      </c>
      <c r="C542" s="19" t="s">
        <v>409</v>
      </c>
      <c r="D542" s="7" t="s">
        <v>1231</v>
      </c>
      <c r="E542" s="17"/>
      <c r="F542" s="17"/>
      <c r="G542" s="1" t="s">
        <v>565</v>
      </c>
      <c r="H542" s="1" t="s">
        <v>2336</v>
      </c>
      <c r="I542" s="1" t="s">
        <v>19</v>
      </c>
      <c r="J542" s="1" t="s">
        <v>1526</v>
      </c>
      <c r="K542" s="1" t="s">
        <v>2469</v>
      </c>
      <c r="L542" s="1" t="s">
        <v>2472</v>
      </c>
      <c r="M542" s="6" t="s">
        <v>2471</v>
      </c>
      <c r="N542" s="70"/>
      <c r="O542" s="70"/>
      <c r="P542" s="70"/>
      <c r="Q542" s="70"/>
      <c r="R542" s="70"/>
      <c r="S542" s="70"/>
      <c r="T542" s="41">
        <f>ROUND(AC542*$AB$3,1)</f>
        <v>258</v>
      </c>
      <c r="U542" s="82">
        <f>ROUND(T542*0.85,1)</f>
        <v>219.3</v>
      </c>
      <c r="V542" s="76" t="s">
        <v>2053</v>
      </c>
      <c r="W542" s="120">
        <f>ROUND(T542*1.15,1)</f>
        <v>296.7</v>
      </c>
      <c r="X542" s="78">
        <v>43101</v>
      </c>
      <c r="Y542" s="78">
        <v>401768</v>
      </c>
      <c r="Z542" s="128"/>
      <c r="AC542" s="42">
        <v>74</v>
      </c>
      <c r="AE542" s="17"/>
    </row>
    <row r="543" spans="1:31" ht="25.5" hidden="1">
      <c r="A543" s="16" t="s">
        <v>1434</v>
      </c>
      <c r="B543" s="16" t="s">
        <v>1435</v>
      </c>
      <c r="C543" s="19" t="s">
        <v>409</v>
      </c>
      <c r="D543" s="7" t="s">
        <v>1232</v>
      </c>
      <c r="E543" s="17"/>
      <c r="F543" s="17"/>
      <c r="G543" s="1" t="s">
        <v>566</v>
      </c>
      <c r="H543" s="1" t="s">
        <v>2337</v>
      </c>
      <c r="I543" s="1" t="s">
        <v>19</v>
      </c>
      <c r="J543" s="1" t="s">
        <v>1526</v>
      </c>
      <c r="K543" s="1" t="s">
        <v>2469</v>
      </c>
      <c r="L543" s="1" t="s">
        <v>2472</v>
      </c>
      <c r="M543" s="6" t="s">
        <v>2471</v>
      </c>
      <c r="N543" s="70"/>
      <c r="O543" s="70"/>
      <c r="P543" s="70"/>
      <c r="Q543" s="70"/>
      <c r="R543" s="70"/>
      <c r="S543" s="70"/>
      <c r="T543" s="41">
        <f>ROUND(AC543*$AB$3,1)</f>
        <v>146.4</v>
      </c>
      <c r="U543" s="82">
        <f>ROUND(T543*0.85,1)</f>
        <v>124.4</v>
      </c>
      <c r="V543" s="76" t="s">
        <v>2053</v>
      </c>
      <c r="W543" s="120">
        <f>ROUND(T543*1.15,1)</f>
        <v>168.4</v>
      </c>
      <c r="X543" s="78">
        <v>43101</v>
      </c>
      <c r="Y543" s="78">
        <v>401768</v>
      </c>
      <c r="Z543" s="128"/>
      <c r="AC543" s="42">
        <v>42</v>
      </c>
      <c r="AE543" s="17"/>
    </row>
    <row r="544" spans="1:31" ht="25.5" hidden="1">
      <c r="A544" s="16" t="s">
        <v>1434</v>
      </c>
      <c r="B544" s="16" t="s">
        <v>1435</v>
      </c>
      <c r="C544" s="19" t="s">
        <v>409</v>
      </c>
      <c r="D544" s="7" t="s">
        <v>1233</v>
      </c>
      <c r="E544" s="17"/>
      <c r="F544" s="17"/>
      <c r="G544" s="1" t="s">
        <v>567</v>
      </c>
      <c r="H544" s="1" t="s">
        <v>2338</v>
      </c>
      <c r="I544" s="25"/>
      <c r="J544" s="32"/>
      <c r="K544" s="1" t="s">
        <v>2469</v>
      </c>
      <c r="L544" s="1" t="s">
        <v>2472</v>
      </c>
      <c r="M544" s="6" t="s">
        <v>2471</v>
      </c>
      <c r="N544" s="70"/>
      <c r="O544" s="70"/>
      <c r="P544" s="70"/>
      <c r="Q544" s="70"/>
      <c r="R544" s="70"/>
      <c r="S544" s="70"/>
      <c r="T544" s="41">
        <f>ROUND(AC544*$AB$3,1)</f>
        <v>177.8</v>
      </c>
      <c r="U544" s="82">
        <f>ROUND(T544*0.85,1)</f>
        <v>151.1</v>
      </c>
      <c r="V544" s="76" t="s">
        <v>2053</v>
      </c>
      <c r="W544" s="120">
        <f>ROUND(T544*1.15,1)</f>
        <v>204.5</v>
      </c>
      <c r="X544" s="78">
        <v>43101</v>
      </c>
      <c r="Y544" s="78">
        <v>401768</v>
      </c>
      <c r="Z544" s="128"/>
      <c r="AC544" s="42">
        <v>51</v>
      </c>
      <c r="AE544" s="17"/>
    </row>
    <row r="545" spans="1:31" ht="25.5" hidden="1">
      <c r="A545" s="16" t="s">
        <v>1434</v>
      </c>
      <c r="B545" s="16" t="s">
        <v>1435</v>
      </c>
      <c r="C545" s="19" t="s">
        <v>409</v>
      </c>
      <c r="D545" s="7" t="s">
        <v>1234</v>
      </c>
      <c r="E545" s="17"/>
      <c r="F545" s="17"/>
      <c r="G545" s="1" t="s">
        <v>568</v>
      </c>
      <c r="H545" s="1" t="s">
        <v>2339</v>
      </c>
      <c r="I545" s="25"/>
      <c r="J545" s="32"/>
      <c r="K545" s="1" t="s">
        <v>2469</v>
      </c>
      <c r="L545" s="1" t="s">
        <v>2472</v>
      </c>
      <c r="M545" s="6" t="s">
        <v>2471</v>
      </c>
      <c r="N545" s="70"/>
      <c r="O545" s="70"/>
      <c r="P545" s="70"/>
      <c r="Q545" s="70"/>
      <c r="R545" s="70"/>
      <c r="S545" s="70"/>
      <c r="T545" s="41">
        <f>ROUND(AC545*$AB$3,1)</f>
        <v>153.4</v>
      </c>
      <c r="U545" s="82">
        <f>ROUND(T545*0.85,1)</f>
        <v>130.4</v>
      </c>
      <c r="V545" s="76" t="s">
        <v>2053</v>
      </c>
      <c r="W545" s="120">
        <f>ROUND(T545*1.15,1)</f>
        <v>176.4</v>
      </c>
      <c r="X545" s="78">
        <v>43101</v>
      </c>
      <c r="Y545" s="78">
        <v>401768</v>
      </c>
      <c r="Z545" s="128"/>
      <c r="AC545" s="42">
        <v>44</v>
      </c>
      <c r="AE545" s="17"/>
    </row>
    <row r="546" spans="1:31" ht="51" hidden="1">
      <c r="A546" s="7" t="s">
        <v>1431</v>
      </c>
      <c r="B546" s="7" t="s">
        <v>1433</v>
      </c>
      <c r="C546" s="18" t="s">
        <v>410</v>
      </c>
      <c r="D546" s="7"/>
      <c r="E546" s="17"/>
      <c r="F546" s="17"/>
      <c r="G546" s="28" t="s">
        <v>745</v>
      </c>
      <c r="H546" s="28" t="s">
        <v>1670</v>
      </c>
      <c r="I546" s="25"/>
      <c r="J546" s="32"/>
      <c r="K546" s="32"/>
      <c r="L546" s="32"/>
      <c r="M546" s="6"/>
      <c r="N546" s="65"/>
      <c r="O546" s="65"/>
      <c r="P546" s="65"/>
      <c r="Q546" s="65"/>
      <c r="R546" s="65"/>
      <c r="S546" s="65"/>
      <c r="T546" s="41"/>
      <c r="U546" s="82"/>
      <c r="V546" s="76"/>
      <c r="W546" s="120"/>
      <c r="X546" s="78">
        <v>43101</v>
      </c>
      <c r="Y546" s="78">
        <v>401768</v>
      </c>
      <c r="Z546" s="128"/>
      <c r="AC546" s="42"/>
      <c r="AE546" s="17"/>
    </row>
    <row r="547" spans="1:31" ht="25.5" hidden="1">
      <c r="A547" s="16" t="s">
        <v>1434</v>
      </c>
      <c r="B547" s="16" t="s">
        <v>1435</v>
      </c>
      <c r="C547" s="19" t="s">
        <v>410</v>
      </c>
      <c r="D547" s="7" t="s">
        <v>1235</v>
      </c>
      <c r="E547" s="17"/>
      <c r="F547" s="17"/>
      <c r="G547" s="1" t="s">
        <v>231</v>
      </c>
      <c r="H547" s="1" t="s">
        <v>2340</v>
      </c>
      <c r="I547" s="25"/>
      <c r="J547" s="32"/>
      <c r="K547" s="1" t="s">
        <v>2469</v>
      </c>
      <c r="L547" s="1" t="s">
        <v>2472</v>
      </c>
      <c r="M547" s="6" t="s">
        <v>2471</v>
      </c>
      <c r="N547" s="65"/>
      <c r="O547" s="65"/>
      <c r="P547" s="65"/>
      <c r="Q547" s="65"/>
      <c r="R547" s="65"/>
      <c r="S547" s="65"/>
      <c r="T547" s="41">
        <f>ROUND(AC547*$AB$3,1)</f>
        <v>160.4</v>
      </c>
      <c r="U547" s="82">
        <f>ROUND(T547*0.85,1)</f>
        <v>136.30000000000001</v>
      </c>
      <c r="V547" s="76" t="s">
        <v>2053</v>
      </c>
      <c r="W547" s="120">
        <f>ROUND(T547*1.15,1)</f>
        <v>184.5</v>
      </c>
      <c r="X547" s="78">
        <v>43101</v>
      </c>
      <c r="Y547" s="78">
        <v>401768</v>
      </c>
      <c r="Z547" s="128"/>
      <c r="AC547" s="42">
        <v>46</v>
      </c>
      <c r="AE547" s="17"/>
    </row>
    <row r="548" spans="1:31" ht="38.25" hidden="1">
      <c r="A548" s="16" t="s">
        <v>1434</v>
      </c>
      <c r="B548" s="16" t="s">
        <v>1435</v>
      </c>
      <c r="C548" s="19" t="s">
        <v>410</v>
      </c>
      <c r="D548" s="7" t="s">
        <v>1236</v>
      </c>
      <c r="E548" s="17"/>
      <c r="F548" s="17"/>
      <c r="G548" s="1" t="s">
        <v>569</v>
      </c>
      <c r="H548" s="1" t="s">
        <v>2341</v>
      </c>
      <c r="I548" s="25"/>
      <c r="J548" s="32"/>
      <c r="K548" s="1" t="s">
        <v>2469</v>
      </c>
      <c r="L548" s="1" t="s">
        <v>2472</v>
      </c>
      <c r="M548" s="6" t="s">
        <v>2471</v>
      </c>
      <c r="N548" s="65"/>
      <c r="O548" s="65"/>
      <c r="P548" s="65"/>
      <c r="Q548" s="65"/>
      <c r="R548" s="65"/>
      <c r="S548" s="65"/>
      <c r="T548" s="41">
        <f>ROUND(AC548*$AB$3,1)</f>
        <v>240.6</v>
      </c>
      <c r="U548" s="82">
        <f>ROUND(T548*0.85,1)</f>
        <v>204.5</v>
      </c>
      <c r="V548" s="76" t="s">
        <v>2053</v>
      </c>
      <c r="W548" s="120">
        <f>ROUND(T548*1.15,1)</f>
        <v>276.7</v>
      </c>
      <c r="X548" s="78">
        <v>43101</v>
      </c>
      <c r="Y548" s="78">
        <v>401768</v>
      </c>
      <c r="Z548" s="128"/>
      <c r="AC548" s="42">
        <v>69</v>
      </c>
      <c r="AE548" s="17"/>
    </row>
    <row r="549" spans="1:31" ht="357" hidden="1">
      <c r="A549" s="20" t="s">
        <v>1431</v>
      </c>
      <c r="B549" s="20" t="s">
        <v>1432</v>
      </c>
      <c r="C549" s="18" t="s">
        <v>309</v>
      </c>
      <c r="D549" s="7"/>
      <c r="E549" s="17"/>
      <c r="F549" s="17"/>
      <c r="G549" s="28" t="s">
        <v>232</v>
      </c>
      <c r="H549" s="28" t="s">
        <v>1676</v>
      </c>
      <c r="I549" s="1" t="s">
        <v>2713</v>
      </c>
      <c r="J549" s="1" t="s">
        <v>2723</v>
      </c>
      <c r="K549" s="1"/>
      <c r="L549" s="1"/>
      <c r="M549" s="6"/>
      <c r="N549" s="65"/>
      <c r="O549" s="65"/>
      <c r="P549" s="65"/>
      <c r="Q549" s="65"/>
      <c r="R549" s="65"/>
      <c r="S549" s="65"/>
      <c r="T549" s="41"/>
      <c r="U549" s="82"/>
      <c r="V549" s="76"/>
      <c r="W549" s="120"/>
      <c r="X549" s="78">
        <v>43101</v>
      </c>
      <c r="Y549" s="78">
        <v>401768</v>
      </c>
      <c r="Z549" s="128"/>
      <c r="AC549" s="42"/>
      <c r="AE549" s="17"/>
    </row>
    <row r="550" spans="1:31" ht="30" hidden="1">
      <c r="A550" s="7" t="s">
        <v>1431</v>
      </c>
      <c r="B550" s="7" t="s">
        <v>1433</v>
      </c>
      <c r="C550" s="18" t="s">
        <v>411</v>
      </c>
      <c r="D550" s="7"/>
      <c r="E550" s="17"/>
      <c r="F550" s="17"/>
      <c r="G550" s="28" t="s">
        <v>233</v>
      </c>
      <c r="H550" s="28" t="s">
        <v>1677</v>
      </c>
      <c r="I550" s="25"/>
      <c r="J550" s="32"/>
      <c r="K550" s="32"/>
      <c r="L550" s="32"/>
      <c r="M550" s="6"/>
      <c r="N550" s="6"/>
      <c r="O550" s="6"/>
      <c r="P550" s="6"/>
      <c r="Q550" s="6"/>
      <c r="R550" s="6"/>
      <c r="S550" s="6"/>
      <c r="T550" s="41"/>
      <c r="U550" s="82"/>
      <c r="V550" s="76"/>
      <c r="W550" s="120"/>
      <c r="X550" s="78">
        <v>43101</v>
      </c>
      <c r="Y550" s="78">
        <v>401768</v>
      </c>
      <c r="Z550" s="128"/>
      <c r="AC550" s="42"/>
      <c r="AE550" s="17"/>
    </row>
    <row r="551" spans="1:31" ht="25.5" hidden="1">
      <c r="A551" s="16" t="s">
        <v>1434</v>
      </c>
      <c r="B551" s="16" t="s">
        <v>1435</v>
      </c>
      <c r="C551" s="19" t="s">
        <v>411</v>
      </c>
      <c r="D551" s="7" t="s">
        <v>1237</v>
      </c>
      <c r="E551" s="17"/>
      <c r="F551" s="17"/>
      <c r="G551" s="1" t="s">
        <v>234</v>
      </c>
      <c r="H551" s="1" t="s">
        <v>1678</v>
      </c>
      <c r="I551" s="1" t="s">
        <v>19</v>
      </c>
      <c r="J551" s="1" t="s">
        <v>1526</v>
      </c>
      <c r="K551" s="1" t="s">
        <v>2469</v>
      </c>
      <c r="L551" s="1" t="s">
        <v>2472</v>
      </c>
      <c r="M551" s="6" t="s">
        <v>2471</v>
      </c>
      <c r="N551" s="6"/>
      <c r="O551" s="6"/>
      <c r="P551" s="6"/>
      <c r="Q551" s="6"/>
      <c r="R551" s="6"/>
      <c r="S551" s="6"/>
      <c r="T551" s="41">
        <f t="shared" ref="T551:T556" si="87">ROUND(AC551*$AB$3,1)</f>
        <v>453.2</v>
      </c>
      <c r="U551" s="82">
        <f t="shared" ref="U551:U556" si="88">ROUND(T551*0.85,1)</f>
        <v>385.2</v>
      </c>
      <c r="V551" s="76" t="s">
        <v>2053</v>
      </c>
      <c r="W551" s="120">
        <f t="shared" ref="W551:W556" si="89">ROUND(T551*1.15,1)</f>
        <v>521.20000000000005</v>
      </c>
      <c r="X551" s="78">
        <v>43101</v>
      </c>
      <c r="Y551" s="78">
        <v>401768</v>
      </c>
      <c r="Z551" s="128"/>
      <c r="AC551" s="42">
        <v>130</v>
      </c>
      <c r="AE551" s="17"/>
    </row>
    <row r="552" spans="1:31" ht="63.75" hidden="1">
      <c r="A552" s="16" t="s">
        <v>1434</v>
      </c>
      <c r="B552" s="16" t="s">
        <v>1435</v>
      </c>
      <c r="C552" s="19" t="s">
        <v>411</v>
      </c>
      <c r="D552" s="7" t="s">
        <v>1372</v>
      </c>
      <c r="E552" s="17"/>
      <c r="F552" s="17"/>
      <c r="G552" s="1" t="s">
        <v>662</v>
      </c>
      <c r="H552" s="1" t="s">
        <v>2342</v>
      </c>
      <c r="I552" s="1" t="s">
        <v>2022</v>
      </c>
      <c r="J552" s="1" t="s">
        <v>2343</v>
      </c>
      <c r="K552" s="1" t="s">
        <v>2469</v>
      </c>
      <c r="L552" s="1" t="s">
        <v>2472</v>
      </c>
      <c r="M552" s="6" t="s">
        <v>2471</v>
      </c>
      <c r="N552" s="30"/>
      <c r="O552" s="30"/>
      <c r="P552" s="30"/>
      <c r="Q552" s="30"/>
      <c r="R552" s="30"/>
      <c r="S552" s="30"/>
      <c r="T552" s="41">
        <f t="shared" si="87"/>
        <v>453.2</v>
      </c>
      <c r="U552" s="82">
        <f t="shared" si="88"/>
        <v>385.2</v>
      </c>
      <c r="V552" s="76" t="s">
        <v>2053</v>
      </c>
      <c r="W552" s="120">
        <f t="shared" si="89"/>
        <v>521.20000000000005</v>
      </c>
      <c r="X552" s="78">
        <v>43101</v>
      </c>
      <c r="Y552" s="78">
        <v>401768</v>
      </c>
      <c r="Z552" s="128"/>
      <c r="AC552" s="42">
        <v>130</v>
      </c>
      <c r="AE552" s="17"/>
    </row>
    <row r="553" spans="1:31" ht="140.25" hidden="1">
      <c r="A553" s="16" t="s">
        <v>1434</v>
      </c>
      <c r="B553" s="16" t="s">
        <v>1435</v>
      </c>
      <c r="C553" s="19" t="s">
        <v>411</v>
      </c>
      <c r="D553" s="7" t="s">
        <v>1238</v>
      </c>
      <c r="E553" s="17"/>
      <c r="F553" s="17"/>
      <c r="G553" s="1" t="s">
        <v>651</v>
      </c>
      <c r="H553" s="1" t="s">
        <v>2344</v>
      </c>
      <c r="I553" s="1" t="s">
        <v>2714</v>
      </c>
      <c r="J553" s="1" t="s">
        <v>2345</v>
      </c>
      <c r="K553" s="1" t="s">
        <v>2469</v>
      </c>
      <c r="L553" s="1" t="s">
        <v>2472</v>
      </c>
      <c r="M553" s="6" t="s">
        <v>2471</v>
      </c>
      <c r="N553" s="6"/>
      <c r="O553" s="6"/>
      <c r="P553" s="6"/>
      <c r="Q553" s="6"/>
      <c r="R553" s="6"/>
      <c r="S553" s="6"/>
      <c r="T553" s="41">
        <f t="shared" si="87"/>
        <v>770.5</v>
      </c>
      <c r="U553" s="82">
        <f t="shared" si="88"/>
        <v>654.9</v>
      </c>
      <c r="V553" s="76" t="s">
        <v>2053</v>
      </c>
      <c r="W553" s="120">
        <f t="shared" si="89"/>
        <v>886.1</v>
      </c>
      <c r="X553" s="78">
        <v>43101</v>
      </c>
      <c r="Y553" s="78">
        <v>401768</v>
      </c>
      <c r="Z553" s="128"/>
      <c r="AC553" s="42">
        <v>221</v>
      </c>
      <c r="AE553" s="17"/>
    </row>
    <row r="554" spans="1:31" ht="63.75" hidden="1">
      <c r="A554" s="16" t="s">
        <v>1434</v>
      </c>
      <c r="B554" s="16" t="s">
        <v>1435</v>
      </c>
      <c r="C554" s="19" t="s">
        <v>411</v>
      </c>
      <c r="D554" s="7" t="s">
        <v>1239</v>
      </c>
      <c r="E554" s="17"/>
      <c r="F554" s="17"/>
      <c r="G554" s="1" t="s">
        <v>570</v>
      </c>
      <c r="H554" s="1" t="s">
        <v>1680</v>
      </c>
      <c r="I554" s="1" t="s">
        <v>690</v>
      </c>
      <c r="J554" s="1" t="s">
        <v>1966</v>
      </c>
      <c r="K554" s="1" t="s">
        <v>2469</v>
      </c>
      <c r="L554" s="1" t="s">
        <v>2472</v>
      </c>
      <c r="M554" s="6" t="s">
        <v>2471</v>
      </c>
      <c r="N554" s="6"/>
      <c r="O554" s="6"/>
      <c r="P554" s="6"/>
      <c r="Q554" s="6"/>
      <c r="R554" s="6"/>
      <c r="S554" s="6"/>
      <c r="T554" s="41">
        <f t="shared" si="87"/>
        <v>652</v>
      </c>
      <c r="U554" s="82">
        <f t="shared" si="88"/>
        <v>554.20000000000005</v>
      </c>
      <c r="V554" s="76" t="s">
        <v>2053</v>
      </c>
      <c r="W554" s="120">
        <f t="shared" si="89"/>
        <v>749.8</v>
      </c>
      <c r="X554" s="78">
        <v>43101</v>
      </c>
      <c r="Y554" s="78">
        <v>401768</v>
      </c>
      <c r="Z554" s="128"/>
      <c r="AC554" s="42">
        <v>187</v>
      </c>
      <c r="AE554" s="17"/>
    </row>
    <row r="555" spans="1:31" ht="25.5" hidden="1">
      <c r="A555" s="16" t="s">
        <v>1434</v>
      </c>
      <c r="B555" s="16" t="s">
        <v>1435</v>
      </c>
      <c r="C555" s="19" t="s">
        <v>411</v>
      </c>
      <c r="D555" s="7" t="s">
        <v>1373</v>
      </c>
      <c r="E555" s="17"/>
      <c r="F555" s="17"/>
      <c r="G555" s="1" t="s">
        <v>87</v>
      </c>
      <c r="H555" s="1" t="s">
        <v>1681</v>
      </c>
      <c r="I555" s="25" t="s">
        <v>19</v>
      </c>
      <c r="J555" s="32" t="s">
        <v>1526</v>
      </c>
      <c r="K555" s="1" t="s">
        <v>2469</v>
      </c>
      <c r="L555" s="1" t="s">
        <v>2472</v>
      </c>
      <c r="M555" s="6" t="s">
        <v>2471</v>
      </c>
      <c r="N555" s="6"/>
      <c r="O555" s="6"/>
      <c r="P555" s="6"/>
      <c r="Q555" s="6"/>
      <c r="R555" s="6"/>
      <c r="S555" s="6"/>
      <c r="T555" s="41">
        <f t="shared" si="87"/>
        <v>652</v>
      </c>
      <c r="U555" s="82">
        <f t="shared" si="88"/>
        <v>554.20000000000005</v>
      </c>
      <c r="V555" s="76" t="s">
        <v>2053</v>
      </c>
      <c r="W555" s="120">
        <f t="shared" si="89"/>
        <v>749.8</v>
      </c>
      <c r="X555" s="78">
        <v>43101</v>
      </c>
      <c r="Y555" s="78">
        <v>401768</v>
      </c>
      <c r="Z555" s="128"/>
      <c r="AC555" s="42">
        <v>187</v>
      </c>
      <c r="AE555" s="17"/>
    </row>
    <row r="556" spans="1:31" ht="76.5" hidden="1">
      <c r="A556" s="16" t="s">
        <v>1434</v>
      </c>
      <c r="B556" s="16" t="s">
        <v>1435</v>
      </c>
      <c r="C556" s="19" t="s">
        <v>411</v>
      </c>
      <c r="D556" s="7" t="s">
        <v>1240</v>
      </c>
      <c r="E556" s="17"/>
      <c r="F556" s="17"/>
      <c r="G556" s="1" t="s">
        <v>235</v>
      </c>
      <c r="H556" s="1" t="s">
        <v>1682</v>
      </c>
      <c r="I556" s="1" t="s">
        <v>2725</v>
      </c>
      <c r="J556" s="1" t="s">
        <v>2726</v>
      </c>
      <c r="K556" s="1" t="s">
        <v>2469</v>
      </c>
      <c r="L556" s="1" t="s">
        <v>2472</v>
      </c>
      <c r="M556" s="6" t="s">
        <v>2471</v>
      </c>
      <c r="N556" s="6"/>
      <c r="O556" s="6"/>
      <c r="P556" s="6"/>
      <c r="Q556" s="6"/>
      <c r="R556" s="6"/>
      <c r="S556" s="6"/>
      <c r="T556" s="41">
        <f t="shared" si="87"/>
        <v>836.8</v>
      </c>
      <c r="U556" s="82">
        <f t="shared" si="88"/>
        <v>711.3</v>
      </c>
      <c r="V556" s="76" t="s">
        <v>2053</v>
      </c>
      <c r="W556" s="120">
        <f t="shared" si="89"/>
        <v>962.3</v>
      </c>
      <c r="X556" s="78">
        <v>43101</v>
      </c>
      <c r="Y556" s="78">
        <v>401768</v>
      </c>
      <c r="Z556" s="128"/>
      <c r="AC556" s="42">
        <v>240</v>
      </c>
      <c r="AE556" s="17"/>
    </row>
    <row r="557" spans="1:31" ht="30" hidden="1">
      <c r="A557" s="7" t="s">
        <v>1431</v>
      </c>
      <c r="B557" s="7" t="s">
        <v>1433</v>
      </c>
      <c r="C557" s="18" t="s">
        <v>412</v>
      </c>
      <c r="D557" s="7"/>
      <c r="E557" s="17"/>
      <c r="F557" s="17"/>
      <c r="G557" s="28" t="s">
        <v>746</v>
      </c>
      <c r="H557" s="28" t="s">
        <v>1683</v>
      </c>
      <c r="I557" s="25"/>
      <c r="J557" s="32"/>
      <c r="K557" s="32"/>
      <c r="L557" s="32"/>
      <c r="M557" s="6"/>
      <c r="N557" s="6"/>
      <c r="O557" s="6"/>
      <c r="P557" s="6"/>
      <c r="Q557" s="6"/>
      <c r="R557" s="6"/>
      <c r="S557" s="6"/>
      <c r="T557" s="41"/>
      <c r="U557" s="82"/>
      <c r="V557" s="76"/>
      <c r="W557" s="120"/>
      <c r="X557" s="78">
        <v>43101</v>
      </c>
      <c r="Y557" s="78">
        <v>401768</v>
      </c>
      <c r="Z557" s="128"/>
      <c r="AC557" s="42"/>
      <c r="AE557" s="17"/>
    </row>
    <row r="558" spans="1:31" ht="38.25" hidden="1">
      <c r="A558" s="16" t="s">
        <v>1434</v>
      </c>
      <c r="B558" s="16" t="s">
        <v>1435</v>
      </c>
      <c r="C558" s="19" t="s">
        <v>412</v>
      </c>
      <c r="D558" s="7" t="s">
        <v>1241</v>
      </c>
      <c r="E558" s="17"/>
      <c r="F558" s="17"/>
      <c r="G558" s="1" t="s">
        <v>571</v>
      </c>
      <c r="H558" s="1" t="s">
        <v>2433</v>
      </c>
      <c r="I558" s="25" t="s">
        <v>19</v>
      </c>
      <c r="J558" s="32" t="s">
        <v>1526</v>
      </c>
      <c r="K558" s="1" t="s">
        <v>2469</v>
      </c>
      <c r="L558" s="1" t="s">
        <v>2472</v>
      </c>
      <c r="M558" s="6" t="s">
        <v>2471</v>
      </c>
      <c r="N558" s="6"/>
      <c r="O558" s="6"/>
      <c r="P558" s="6"/>
      <c r="Q558" s="6"/>
      <c r="R558" s="6"/>
      <c r="S558" s="6"/>
      <c r="T558" s="41">
        <f>ROUND(AC558*$AB$3,1)</f>
        <v>104.6</v>
      </c>
      <c r="U558" s="82">
        <f>ROUND(T558*0.85,1)</f>
        <v>88.9</v>
      </c>
      <c r="V558" s="76" t="s">
        <v>2053</v>
      </c>
      <c r="W558" s="120">
        <f>ROUND(T558*1.15,1)</f>
        <v>120.3</v>
      </c>
      <c r="X558" s="78">
        <v>43101</v>
      </c>
      <c r="Y558" s="78">
        <v>401768</v>
      </c>
      <c r="Z558" s="128"/>
      <c r="AC558" s="42">
        <v>30</v>
      </c>
      <c r="AE558" s="17"/>
    </row>
    <row r="559" spans="1:31" ht="38.25" hidden="1">
      <c r="A559" s="16" t="s">
        <v>1434</v>
      </c>
      <c r="B559" s="16" t="s">
        <v>1435</v>
      </c>
      <c r="C559" s="19" t="s">
        <v>412</v>
      </c>
      <c r="D559" s="7" t="s">
        <v>1242</v>
      </c>
      <c r="E559" s="17"/>
      <c r="F559" s="17"/>
      <c r="G559" s="1" t="s">
        <v>572</v>
      </c>
      <c r="H559" s="1" t="s">
        <v>2434</v>
      </c>
      <c r="I559" s="25" t="s">
        <v>19</v>
      </c>
      <c r="J559" s="32" t="s">
        <v>1526</v>
      </c>
      <c r="K559" s="1" t="s">
        <v>2469</v>
      </c>
      <c r="L559" s="1" t="s">
        <v>2472</v>
      </c>
      <c r="M559" s="6" t="s">
        <v>2471</v>
      </c>
      <c r="N559" s="6"/>
      <c r="O559" s="6"/>
      <c r="P559" s="6"/>
      <c r="Q559" s="6"/>
      <c r="R559" s="6"/>
      <c r="S559" s="6"/>
      <c r="T559" s="41">
        <f>ROUND(AC559*$AB$3,1)</f>
        <v>191.8</v>
      </c>
      <c r="U559" s="82">
        <f>ROUND(T559*0.85,1)</f>
        <v>163</v>
      </c>
      <c r="V559" s="76" t="s">
        <v>2053</v>
      </c>
      <c r="W559" s="120">
        <f>ROUND(T559*1.15,1)</f>
        <v>220.6</v>
      </c>
      <c r="X559" s="78">
        <v>43101</v>
      </c>
      <c r="Y559" s="78">
        <v>401768</v>
      </c>
      <c r="Z559" s="128"/>
      <c r="AC559" s="42">
        <v>55</v>
      </c>
      <c r="AE559" s="17"/>
    </row>
    <row r="560" spans="1:31" ht="38.25" hidden="1">
      <c r="A560" s="16" t="s">
        <v>1434</v>
      </c>
      <c r="B560" s="16" t="s">
        <v>1435</v>
      </c>
      <c r="C560" s="19" t="s">
        <v>412</v>
      </c>
      <c r="D560" s="7" t="s">
        <v>1243</v>
      </c>
      <c r="E560" s="17"/>
      <c r="F560" s="17"/>
      <c r="G560" s="1" t="s">
        <v>573</v>
      </c>
      <c r="H560" s="1" t="s">
        <v>2435</v>
      </c>
      <c r="I560" s="1" t="s">
        <v>691</v>
      </c>
      <c r="J560" s="1" t="s">
        <v>1684</v>
      </c>
      <c r="K560" s="1" t="s">
        <v>2469</v>
      </c>
      <c r="L560" s="1" t="s">
        <v>2472</v>
      </c>
      <c r="M560" s="6" t="s">
        <v>2471</v>
      </c>
      <c r="N560" s="6"/>
      <c r="O560" s="6"/>
      <c r="P560" s="6"/>
      <c r="Q560" s="6"/>
      <c r="R560" s="6"/>
      <c r="S560" s="6"/>
      <c r="T560" s="41">
        <f>ROUND(AC560*$AB$3,1)</f>
        <v>338.2</v>
      </c>
      <c r="U560" s="82">
        <f>ROUND(T560*0.85,1)</f>
        <v>287.5</v>
      </c>
      <c r="V560" s="76" t="s">
        <v>2053</v>
      </c>
      <c r="W560" s="120">
        <f>ROUND(T560*1.15,1)</f>
        <v>388.9</v>
      </c>
      <c r="X560" s="78">
        <v>43101</v>
      </c>
      <c r="Y560" s="78">
        <v>401768</v>
      </c>
      <c r="Z560" s="128"/>
      <c r="AC560" s="42">
        <v>97</v>
      </c>
      <c r="AE560" s="17"/>
    </row>
    <row r="561" spans="1:31" ht="30" hidden="1">
      <c r="A561" s="7" t="s">
        <v>1431</v>
      </c>
      <c r="B561" s="7" t="s">
        <v>1433</v>
      </c>
      <c r="C561" s="18" t="s">
        <v>413</v>
      </c>
      <c r="D561" s="7"/>
      <c r="E561" s="17"/>
      <c r="F561" s="17"/>
      <c r="G561" s="28" t="s">
        <v>747</v>
      </c>
      <c r="H561" s="28" t="s">
        <v>1685</v>
      </c>
      <c r="I561" s="25"/>
      <c r="J561" s="32"/>
      <c r="K561" s="32"/>
      <c r="L561" s="32"/>
      <c r="M561" s="6"/>
      <c r="N561" s="6"/>
      <c r="O561" s="6"/>
      <c r="P561" s="6"/>
      <c r="Q561" s="6"/>
      <c r="R561" s="6"/>
      <c r="S561" s="6"/>
      <c r="T561" s="41"/>
      <c r="U561" s="82"/>
      <c r="V561" s="76"/>
      <c r="W561" s="120"/>
      <c r="X561" s="78">
        <v>43101</v>
      </c>
      <c r="Y561" s="78">
        <v>401768</v>
      </c>
      <c r="Z561" s="128"/>
      <c r="AC561" s="42"/>
      <c r="AE561" s="17"/>
    </row>
    <row r="562" spans="1:31" ht="25.5" hidden="1">
      <c r="A562" s="16" t="s">
        <v>1434</v>
      </c>
      <c r="B562" s="16" t="s">
        <v>1435</v>
      </c>
      <c r="C562" s="19" t="s">
        <v>413</v>
      </c>
      <c r="D562" s="7" t="s">
        <v>1244</v>
      </c>
      <c r="E562" s="17"/>
      <c r="F562" s="17"/>
      <c r="G562" s="1" t="s">
        <v>574</v>
      </c>
      <c r="H562" s="1" t="s">
        <v>1943</v>
      </c>
      <c r="I562" s="25" t="s">
        <v>19</v>
      </c>
      <c r="J562" s="32" t="s">
        <v>1526</v>
      </c>
      <c r="K562" s="122" t="s">
        <v>2469</v>
      </c>
      <c r="L562" s="122" t="s">
        <v>2472</v>
      </c>
      <c r="M562" s="6" t="s">
        <v>2471</v>
      </c>
      <c r="N562" s="6">
        <v>1</v>
      </c>
      <c r="O562" s="6" t="s">
        <v>2439</v>
      </c>
      <c r="P562" s="5" t="s">
        <v>2478</v>
      </c>
      <c r="Q562" s="73" t="s">
        <v>2485</v>
      </c>
      <c r="R562" s="73"/>
      <c r="S562" s="73"/>
      <c r="T562" s="41">
        <f>ROUND(AC562*$AB$3,1)</f>
        <v>732.2</v>
      </c>
      <c r="U562" s="82">
        <f>ROUND(T562*0.85,1)</f>
        <v>622.4</v>
      </c>
      <c r="V562" s="76" t="s">
        <v>2053</v>
      </c>
      <c r="W562" s="120">
        <f>ROUND(T562*1.15,1)</f>
        <v>842</v>
      </c>
      <c r="X562" s="78">
        <v>43101</v>
      </c>
      <c r="Y562" s="78">
        <v>401768</v>
      </c>
      <c r="Z562" s="128"/>
      <c r="AC562" s="42">
        <v>210</v>
      </c>
      <c r="AE562" s="17"/>
    </row>
    <row r="563" spans="1:31" ht="38.25" hidden="1">
      <c r="A563" s="16" t="s">
        <v>1434</v>
      </c>
      <c r="B563" s="16" t="s">
        <v>1435</v>
      </c>
      <c r="C563" s="19" t="s">
        <v>413</v>
      </c>
      <c r="D563" s="7" t="s">
        <v>1245</v>
      </c>
      <c r="E563" s="17"/>
      <c r="F563" s="17"/>
      <c r="G563" s="26" t="s">
        <v>2062</v>
      </c>
      <c r="H563" s="26" t="s">
        <v>2346</v>
      </c>
      <c r="I563" s="1" t="s">
        <v>692</v>
      </c>
      <c r="J563" s="1" t="s">
        <v>2347</v>
      </c>
      <c r="K563" s="1" t="s">
        <v>2469</v>
      </c>
      <c r="L563" s="1" t="s">
        <v>2472</v>
      </c>
      <c r="M563" s="6" t="s">
        <v>2471</v>
      </c>
      <c r="N563" s="6"/>
      <c r="O563" s="6"/>
      <c r="P563" s="6"/>
      <c r="Q563" s="6"/>
      <c r="R563" s="6"/>
      <c r="S563" s="6"/>
      <c r="T563" s="41">
        <f>ROUND(AC563*$AB$3,1)</f>
        <v>237.1</v>
      </c>
      <c r="U563" s="82">
        <f>ROUND(T563*0.85,1)</f>
        <v>201.5</v>
      </c>
      <c r="V563" s="76" t="s">
        <v>2053</v>
      </c>
      <c r="W563" s="120">
        <f>ROUND(T563*1.15,1)</f>
        <v>272.7</v>
      </c>
      <c r="X563" s="78">
        <v>43101</v>
      </c>
      <c r="Y563" s="78">
        <v>401768</v>
      </c>
      <c r="Z563" s="128"/>
      <c r="AC563" s="42">
        <v>68</v>
      </c>
      <c r="AE563" s="17"/>
    </row>
    <row r="564" spans="1:31" ht="51" hidden="1">
      <c r="A564" s="16" t="s">
        <v>1434</v>
      </c>
      <c r="B564" s="16" t="s">
        <v>1435</v>
      </c>
      <c r="C564" s="19" t="s">
        <v>413</v>
      </c>
      <c r="D564" s="7" t="s">
        <v>1246</v>
      </c>
      <c r="E564" s="17"/>
      <c r="F564" s="17"/>
      <c r="G564" s="25" t="s">
        <v>297</v>
      </c>
      <c r="H564" s="32" t="s">
        <v>1694</v>
      </c>
      <c r="I564" s="1" t="s">
        <v>2004</v>
      </c>
      <c r="J564" s="1" t="s">
        <v>1695</v>
      </c>
      <c r="K564" s="122" t="s">
        <v>2469</v>
      </c>
      <c r="L564" s="122" t="s">
        <v>2472</v>
      </c>
      <c r="M564" s="6" t="s">
        <v>2471</v>
      </c>
      <c r="N564" s="6">
        <v>1</v>
      </c>
      <c r="O564" s="6" t="s">
        <v>2439</v>
      </c>
      <c r="P564" s="5" t="s">
        <v>2478</v>
      </c>
      <c r="Q564" s="73" t="s">
        <v>2485</v>
      </c>
      <c r="R564" s="73"/>
      <c r="S564" s="73"/>
      <c r="T564" s="41">
        <f>ROUND(AC564*$AB$3,1)</f>
        <v>467.2</v>
      </c>
      <c r="U564" s="82">
        <f>ROUND(T564*0.85,1)</f>
        <v>397.1</v>
      </c>
      <c r="V564" s="76" t="s">
        <v>2053</v>
      </c>
      <c r="W564" s="120">
        <f>ROUND(T564*1.15,1)</f>
        <v>537.29999999999995</v>
      </c>
      <c r="X564" s="78">
        <v>43101</v>
      </c>
      <c r="Y564" s="78">
        <v>401768</v>
      </c>
      <c r="Z564" s="128"/>
      <c r="AC564" s="42">
        <v>134</v>
      </c>
      <c r="AE564" s="17"/>
    </row>
    <row r="565" spans="1:31" ht="30" hidden="1">
      <c r="A565" s="7" t="s">
        <v>1431</v>
      </c>
      <c r="B565" s="7" t="s">
        <v>1433</v>
      </c>
      <c r="C565" s="18" t="s">
        <v>414</v>
      </c>
      <c r="D565" s="7"/>
      <c r="E565" s="17"/>
      <c r="F565" s="17"/>
      <c r="G565" s="28" t="s">
        <v>236</v>
      </c>
      <c r="H565" s="28" t="s">
        <v>1686</v>
      </c>
      <c r="I565" s="25"/>
      <c r="J565" s="32"/>
      <c r="K565" s="32"/>
      <c r="L565" s="32"/>
      <c r="M565" s="6"/>
      <c r="N565" s="65"/>
      <c r="O565" s="65"/>
      <c r="P565" s="65"/>
      <c r="Q565" s="65"/>
      <c r="R565" s="65"/>
      <c r="S565" s="65"/>
      <c r="T565" s="41"/>
      <c r="U565" s="82"/>
      <c r="V565" s="76"/>
      <c r="W565" s="120"/>
      <c r="X565" s="78">
        <v>43101</v>
      </c>
      <c r="Y565" s="78">
        <v>401768</v>
      </c>
      <c r="Z565" s="128"/>
      <c r="AC565" s="42"/>
      <c r="AE565" s="17"/>
    </row>
    <row r="566" spans="1:31" ht="30" hidden="1">
      <c r="A566" s="20" t="s">
        <v>1431</v>
      </c>
      <c r="B566" s="20" t="s">
        <v>1435</v>
      </c>
      <c r="C566" s="18" t="s">
        <v>415</v>
      </c>
      <c r="D566" s="7"/>
      <c r="E566" s="17"/>
      <c r="F566" s="17"/>
      <c r="G566" s="28" t="s">
        <v>237</v>
      </c>
      <c r="H566" s="28" t="s">
        <v>1687</v>
      </c>
      <c r="I566" s="25"/>
      <c r="J566" s="32"/>
      <c r="K566" s="32"/>
      <c r="L566" s="32"/>
      <c r="M566" s="6"/>
      <c r="N566" s="65"/>
      <c r="O566" s="65"/>
      <c r="P566" s="65"/>
      <c r="Q566" s="65"/>
      <c r="R566" s="65"/>
      <c r="S566" s="65"/>
      <c r="T566" s="41"/>
      <c r="U566" s="82"/>
      <c r="V566" s="76"/>
      <c r="W566" s="120"/>
      <c r="X566" s="78">
        <v>43101</v>
      </c>
      <c r="Y566" s="78">
        <v>401768</v>
      </c>
      <c r="Z566" s="128"/>
      <c r="AC566" s="42"/>
      <c r="AE566" s="17"/>
    </row>
    <row r="567" spans="1:31" ht="25.5" hidden="1">
      <c r="A567" s="16" t="s">
        <v>1434</v>
      </c>
      <c r="B567" s="16" t="s">
        <v>1636</v>
      </c>
      <c r="C567" s="19" t="s">
        <v>414</v>
      </c>
      <c r="D567" s="7" t="s">
        <v>1247</v>
      </c>
      <c r="E567" s="17"/>
      <c r="F567" s="17"/>
      <c r="G567" s="1" t="s">
        <v>575</v>
      </c>
      <c r="H567" s="1" t="s">
        <v>1692</v>
      </c>
      <c r="I567" s="1" t="s">
        <v>693</v>
      </c>
      <c r="J567" s="1" t="s">
        <v>1689</v>
      </c>
      <c r="K567" s="1" t="s">
        <v>2469</v>
      </c>
      <c r="L567" s="1" t="s">
        <v>2472</v>
      </c>
      <c r="M567" s="6" t="s">
        <v>2471</v>
      </c>
      <c r="N567" s="6"/>
      <c r="O567" s="6"/>
      <c r="P567" s="6"/>
      <c r="Q567" s="6"/>
      <c r="R567" s="6"/>
      <c r="S567" s="6"/>
      <c r="T567" s="41">
        <f t="shared" ref="T567:T575" si="90">ROUND(AC567*$AB$3,1)</f>
        <v>219.7</v>
      </c>
      <c r="U567" s="82">
        <f t="shared" ref="U567:U575" si="91">ROUND(T567*0.85,1)</f>
        <v>186.7</v>
      </c>
      <c r="V567" s="76" t="s">
        <v>2053</v>
      </c>
      <c r="W567" s="120">
        <f t="shared" ref="W567:W575" si="92">ROUND(T567*1.15,1)</f>
        <v>252.7</v>
      </c>
      <c r="X567" s="78">
        <v>43101</v>
      </c>
      <c r="Y567" s="78">
        <v>401768</v>
      </c>
      <c r="Z567" s="128"/>
      <c r="AC567" s="42">
        <v>63</v>
      </c>
      <c r="AE567" s="17"/>
    </row>
    <row r="568" spans="1:31" ht="38.25" hidden="1">
      <c r="A568" s="16" t="s">
        <v>1434</v>
      </c>
      <c r="B568" s="16" t="s">
        <v>1636</v>
      </c>
      <c r="C568" s="19" t="s">
        <v>414</v>
      </c>
      <c r="D568" s="7" t="s">
        <v>1248</v>
      </c>
      <c r="E568" s="17"/>
      <c r="F568" s="17"/>
      <c r="G568" s="25" t="s">
        <v>238</v>
      </c>
      <c r="H568" s="32" t="s">
        <v>1693</v>
      </c>
      <c r="I568" s="1" t="s">
        <v>694</v>
      </c>
      <c r="J568" s="1" t="s">
        <v>1690</v>
      </c>
      <c r="K568" s="1" t="s">
        <v>2469</v>
      </c>
      <c r="L568" s="1" t="s">
        <v>2472</v>
      </c>
      <c r="M568" s="6" t="s">
        <v>2471</v>
      </c>
      <c r="N568" s="6"/>
      <c r="O568" s="6"/>
      <c r="P568" s="6"/>
      <c r="Q568" s="6"/>
      <c r="R568" s="6"/>
      <c r="S568" s="6"/>
      <c r="T568" s="41">
        <f t="shared" si="90"/>
        <v>83.7</v>
      </c>
      <c r="U568" s="82">
        <f t="shared" si="91"/>
        <v>71.099999999999994</v>
      </c>
      <c r="V568" s="76" t="s">
        <v>2053</v>
      </c>
      <c r="W568" s="120">
        <f t="shared" si="92"/>
        <v>96.3</v>
      </c>
      <c r="X568" s="78">
        <v>43101</v>
      </c>
      <c r="Y568" s="78">
        <v>401768</v>
      </c>
      <c r="Z568" s="128"/>
      <c r="AC568" s="42">
        <v>24</v>
      </c>
      <c r="AE568" s="17"/>
    </row>
    <row r="569" spans="1:31" ht="38.25" hidden="1">
      <c r="A569" s="16" t="s">
        <v>1434</v>
      </c>
      <c r="B569" s="16" t="s">
        <v>1636</v>
      </c>
      <c r="C569" s="19" t="s">
        <v>414</v>
      </c>
      <c r="D569" s="7" t="s">
        <v>1249</v>
      </c>
      <c r="E569" s="17"/>
      <c r="F569" s="17"/>
      <c r="G569" s="25" t="s">
        <v>576</v>
      </c>
      <c r="H569" s="32" t="s">
        <v>2348</v>
      </c>
      <c r="I569" s="1"/>
      <c r="J569" s="1"/>
      <c r="K569" s="1" t="s">
        <v>2469</v>
      </c>
      <c r="L569" s="1" t="s">
        <v>2472</v>
      </c>
      <c r="M569" s="6" t="s">
        <v>2471</v>
      </c>
      <c r="N569" s="65"/>
      <c r="O569" s="65"/>
      <c r="P569" s="65"/>
      <c r="Q569" s="65"/>
      <c r="R569" s="65"/>
      <c r="S569" s="65"/>
      <c r="T569" s="41">
        <f t="shared" si="90"/>
        <v>132.5</v>
      </c>
      <c r="U569" s="82">
        <f t="shared" si="91"/>
        <v>112.6</v>
      </c>
      <c r="V569" s="76" t="s">
        <v>2053</v>
      </c>
      <c r="W569" s="120">
        <f t="shared" si="92"/>
        <v>152.4</v>
      </c>
      <c r="X569" s="78">
        <v>43101</v>
      </c>
      <c r="Y569" s="78">
        <v>401768</v>
      </c>
      <c r="Z569" s="128"/>
      <c r="AC569" s="42">
        <v>38</v>
      </c>
      <c r="AE569" s="17"/>
    </row>
    <row r="570" spans="1:31" ht="25.5" hidden="1">
      <c r="A570" s="16" t="s">
        <v>1434</v>
      </c>
      <c r="B570" s="16" t="s">
        <v>1636</v>
      </c>
      <c r="C570" s="19" t="s">
        <v>414</v>
      </c>
      <c r="D570" s="7" t="s">
        <v>1250</v>
      </c>
      <c r="E570" s="17"/>
      <c r="F570" s="17"/>
      <c r="G570" s="25" t="s">
        <v>239</v>
      </c>
      <c r="H570" s="32" t="s">
        <v>1691</v>
      </c>
      <c r="I570" s="25" t="s">
        <v>19</v>
      </c>
      <c r="J570" s="32" t="s">
        <v>1526</v>
      </c>
      <c r="K570" s="1" t="s">
        <v>2469</v>
      </c>
      <c r="L570" s="1" t="s">
        <v>2472</v>
      </c>
      <c r="M570" s="6" t="s">
        <v>2471</v>
      </c>
      <c r="N570" s="65"/>
      <c r="O570" s="65"/>
      <c r="P570" s="65"/>
      <c r="Q570" s="65"/>
      <c r="R570" s="65"/>
      <c r="S570" s="65"/>
      <c r="T570" s="41">
        <f t="shared" si="90"/>
        <v>69.7</v>
      </c>
      <c r="U570" s="82">
        <f t="shared" si="91"/>
        <v>59.2</v>
      </c>
      <c r="V570" s="76" t="s">
        <v>2053</v>
      </c>
      <c r="W570" s="120">
        <f t="shared" si="92"/>
        <v>80.2</v>
      </c>
      <c r="X570" s="78">
        <v>43101</v>
      </c>
      <c r="Y570" s="78">
        <v>401768</v>
      </c>
      <c r="Z570" s="128"/>
      <c r="AC570" s="42">
        <v>20</v>
      </c>
      <c r="AE570" s="17"/>
    </row>
    <row r="571" spans="1:31" ht="38.25" hidden="1">
      <c r="A571" s="16" t="s">
        <v>1434</v>
      </c>
      <c r="B571" s="16" t="s">
        <v>1636</v>
      </c>
      <c r="C571" s="19" t="s">
        <v>414</v>
      </c>
      <c r="D571" s="7" t="s">
        <v>1251</v>
      </c>
      <c r="E571" s="17"/>
      <c r="F571" s="17"/>
      <c r="G571" s="25" t="s">
        <v>240</v>
      </c>
      <c r="H571" s="32" t="s">
        <v>1916</v>
      </c>
      <c r="I571" s="25" t="s">
        <v>19</v>
      </c>
      <c r="J571" s="32" t="s">
        <v>1526</v>
      </c>
      <c r="K571" s="122" t="s">
        <v>2469</v>
      </c>
      <c r="L571" s="122" t="s">
        <v>2472</v>
      </c>
      <c r="M571" s="6" t="s">
        <v>2471</v>
      </c>
      <c r="N571" s="65">
        <v>1</v>
      </c>
      <c r="O571" s="65" t="s">
        <v>2439</v>
      </c>
      <c r="P571" s="5" t="s">
        <v>2478</v>
      </c>
      <c r="Q571" s="73" t="s">
        <v>2485</v>
      </c>
      <c r="R571" s="73"/>
      <c r="S571" s="73"/>
      <c r="T571" s="41">
        <f t="shared" si="90"/>
        <v>153.4</v>
      </c>
      <c r="U571" s="82">
        <f t="shared" si="91"/>
        <v>130.4</v>
      </c>
      <c r="V571" s="76" t="s">
        <v>2053</v>
      </c>
      <c r="W571" s="120">
        <f t="shared" si="92"/>
        <v>176.4</v>
      </c>
      <c r="X571" s="78">
        <v>43101</v>
      </c>
      <c r="Y571" s="78">
        <v>401768</v>
      </c>
      <c r="Z571" s="128"/>
      <c r="AC571" s="42">
        <v>44</v>
      </c>
      <c r="AE571" s="17"/>
    </row>
    <row r="572" spans="1:31" ht="38.25" hidden="1">
      <c r="A572" s="16" t="s">
        <v>1434</v>
      </c>
      <c r="B572" s="16" t="s">
        <v>1636</v>
      </c>
      <c r="C572" s="19" t="s">
        <v>414</v>
      </c>
      <c r="D572" s="7" t="s">
        <v>1252</v>
      </c>
      <c r="E572" s="17"/>
      <c r="F572" s="17"/>
      <c r="G572" s="38" t="s">
        <v>314</v>
      </c>
      <c r="H572" s="38" t="s">
        <v>2349</v>
      </c>
      <c r="I572" s="25" t="s">
        <v>19</v>
      </c>
      <c r="J572" s="32" t="s">
        <v>1526</v>
      </c>
      <c r="K572" s="1" t="s">
        <v>2469</v>
      </c>
      <c r="L572" s="1" t="s">
        <v>2472</v>
      </c>
      <c r="M572" s="6" t="s">
        <v>2471</v>
      </c>
      <c r="N572" s="65"/>
      <c r="O572" s="65"/>
      <c r="P572" s="65"/>
      <c r="Q572" s="65"/>
      <c r="R572" s="65"/>
      <c r="S572" s="65"/>
      <c r="T572" s="41">
        <f t="shared" si="90"/>
        <v>41.8</v>
      </c>
      <c r="U572" s="82">
        <f t="shared" si="91"/>
        <v>35.5</v>
      </c>
      <c r="V572" s="76" t="s">
        <v>2053</v>
      </c>
      <c r="W572" s="120">
        <f t="shared" si="92"/>
        <v>48.1</v>
      </c>
      <c r="X572" s="78">
        <v>43101</v>
      </c>
      <c r="Y572" s="78">
        <v>401768</v>
      </c>
      <c r="Z572" s="128"/>
      <c r="AC572" s="42">
        <v>12</v>
      </c>
      <c r="AE572" s="17"/>
    </row>
    <row r="573" spans="1:31" ht="38.25" hidden="1">
      <c r="A573" s="16" t="s">
        <v>1434</v>
      </c>
      <c r="B573" s="16" t="s">
        <v>1636</v>
      </c>
      <c r="C573" s="19" t="s">
        <v>414</v>
      </c>
      <c r="D573" s="7" t="s">
        <v>1253</v>
      </c>
      <c r="E573" s="17"/>
      <c r="F573" s="17"/>
      <c r="G573" s="25" t="s">
        <v>577</v>
      </c>
      <c r="H573" s="32" t="s">
        <v>2350</v>
      </c>
      <c r="I573" s="1" t="s">
        <v>2005</v>
      </c>
      <c r="J573" s="74" t="s">
        <v>2627</v>
      </c>
      <c r="K573" s="122" t="s">
        <v>2469</v>
      </c>
      <c r="L573" s="122" t="s">
        <v>2472</v>
      </c>
      <c r="M573" s="6" t="s">
        <v>2471</v>
      </c>
      <c r="N573" s="65">
        <v>1</v>
      </c>
      <c r="O573" s="65" t="s">
        <v>2439</v>
      </c>
      <c r="P573" s="5" t="s">
        <v>2478</v>
      </c>
      <c r="Q573" s="73" t="s">
        <v>2485</v>
      </c>
      <c r="R573" s="73"/>
      <c r="S573" s="73"/>
      <c r="T573" s="41">
        <f t="shared" si="90"/>
        <v>278.89999999999998</v>
      </c>
      <c r="U573" s="82">
        <f t="shared" si="91"/>
        <v>237.1</v>
      </c>
      <c r="V573" s="76" t="s">
        <v>2053</v>
      </c>
      <c r="W573" s="120">
        <f t="shared" si="92"/>
        <v>320.7</v>
      </c>
      <c r="X573" s="78">
        <v>43101</v>
      </c>
      <c r="Y573" s="78">
        <v>401768</v>
      </c>
      <c r="Z573" s="128"/>
      <c r="AC573" s="42">
        <v>80</v>
      </c>
      <c r="AE573" s="17"/>
    </row>
    <row r="574" spans="1:31" ht="38.25" hidden="1">
      <c r="A574" s="16" t="s">
        <v>1434</v>
      </c>
      <c r="B574" s="16" t="s">
        <v>1636</v>
      </c>
      <c r="C574" s="19" t="s">
        <v>414</v>
      </c>
      <c r="D574" s="7" t="s">
        <v>1254</v>
      </c>
      <c r="E574" s="17"/>
      <c r="F574" s="17"/>
      <c r="G574" s="39" t="s">
        <v>1391</v>
      </c>
      <c r="H574" s="37" t="s">
        <v>2351</v>
      </c>
      <c r="I574" s="1"/>
      <c r="J574" s="1"/>
      <c r="K574" s="1" t="s">
        <v>2469</v>
      </c>
      <c r="L574" s="1" t="s">
        <v>2472</v>
      </c>
      <c r="M574" s="6" t="s">
        <v>2471</v>
      </c>
      <c r="N574" s="65"/>
      <c r="O574" s="65"/>
      <c r="P574" s="65"/>
      <c r="Q574" s="65"/>
      <c r="R574" s="65"/>
      <c r="S574" s="65"/>
      <c r="T574" s="41">
        <f t="shared" si="90"/>
        <v>62.8</v>
      </c>
      <c r="U574" s="82">
        <f t="shared" si="91"/>
        <v>53.4</v>
      </c>
      <c r="V574" s="76" t="s">
        <v>2053</v>
      </c>
      <c r="W574" s="120">
        <f t="shared" si="92"/>
        <v>72.2</v>
      </c>
      <c r="X574" s="78">
        <v>43101</v>
      </c>
      <c r="Y574" s="78">
        <v>401768</v>
      </c>
      <c r="Z574" s="128"/>
      <c r="AC574" s="42">
        <v>18</v>
      </c>
      <c r="AE574" s="17"/>
    </row>
    <row r="575" spans="1:31" ht="99" hidden="1" customHeight="1">
      <c r="A575" s="16" t="s">
        <v>1434</v>
      </c>
      <c r="B575" s="16" t="s">
        <v>1636</v>
      </c>
      <c r="C575" s="19" t="s">
        <v>414</v>
      </c>
      <c r="D575" s="7" t="s">
        <v>1255</v>
      </c>
      <c r="E575" s="17"/>
      <c r="F575" s="17"/>
      <c r="G575" s="25" t="s">
        <v>241</v>
      </c>
      <c r="H575" s="32" t="s">
        <v>2352</v>
      </c>
      <c r="I575" s="1" t="s">
        <v>2560</v>
      </c>
      <c r="J575" s="74" t="s">
        <v>2672</v>
      </c>
      <c r="K575" s="122" t="s">
        <v>2469</v>
      </c>
      <c r="L575" s="122" t="s">
        <v>2472</v>
      </c>
      <c r="M575" s="6" t="s">
        <v>2471</v>
      </c>
      <c r="N575" s="65">
        <v>2</v>
      </c>
      <c r="O575" s="65" t="s">
        <v>2439</v>
      </c>
      <c r="P575" s="5" t="s">
        <v>2478</v>
      </c>
      <c r="Q575" s="73" t="s">
        <v>2485</v>
      </c>
      <c r="R575" s="73"/>
      <c r="S575" s="73"/>
      <c r="T575" s="41">
        <f t="shared" si="90"/>
        <v>111.6</v>
      </c>
      <c r="U575" s="82">
        <f t="shared" si="91"/>
        <v>94.9</v>
      </c>
      <c r="V575" s="76" t="s">
        <v>2053</v>
      </c>
      <c r="W575" s="120">
        <f t="shared" si="92"/>
        <v>128.30000000000001</v>
      </c>
      <c r="X575" s="78">
        <v>43101</v>
      </c>
      <c r="Y575" s="78">
        <v>401768</v>
      </c>
      <c r="Z575" s="128"/>
      <c r="AC575" s="42">
        <v>32</v>
      </c>
      <c r="AE575" s="17"/>
    </row>
    <row r="576" spans="1:31" ht="76.5" hidden="1">
      <c r="A576" s="20" t="s">
        <v>1431</v>
      </c>
      <c r="B576" s="20" t="s">
        <v>1435</v>
      </c>
      <c r="C576" s="18" t="s">
        <v>416</v>
      </c>
      <c r="D576" s="7"/>
      <c r="E576" s="17"/>
      <c r="F576" s="17"/>
      <c r="G576" s="28" t="s">
        <v>242</v>
      </c>
      <c r="H576" s="28" t="s">
        <v>1688</v>
      </c>
      <c r="I576" s="1" t="s">
        <v>695</v>
      </c>
      <c r="J576" s="1" t="s">
        <v>2353</v>
      </c>
      <c r="K576" s="1"/>
      <c r="L576" s="1"/>
      <c r="M576" s="6"/>
      <c r="N576" s="65"/>
      <c r="O576" s="65"/>
      <c r="P576" s="65"/>
      <c r="Q576" s="65"/>
      <c r="R576" s="65"/>
      <c r="S576" s="65"/>
      <c r="T576" s="41"/>
      <c r="U576" s="82"/>
      <c r="V576" s="76"/>
      <c r="W576" s="120"/>
      <c r="X576" s="78">
        <v>43101</v>
      </c>
      <c r="Y576" s="78">
        <v>401768</v>
      </c>
      <c r="Z576" s="128"/>
      <c r="AC576" s="42"/>
      <c r="AE576" s="17"/>
    </row>
    <row r="577" spans="1:31" ht="25.5" hidden="1">
      <c r="A577" s="16" t="s">
        <v>1434</v>
      </c>
      <c r="B577" s="16" t="s">
        <v>1636</v>
      </c>
      <c r="C577" s="19" t="s">
        <v>414</v>
      </c>
      <c r="D577" s="7" t="s">
        <v>1256</v>
      </c>
      <c r="E577" s="17"/>
      <c r="F577" s="17"/>
      <c r="G577" s="25" t="s">
        <v>243</v>
      </c>
      <c r="H577" s="32" t="s">
        <v>1696</v>
      </c>
      <c r="I577" s="25" t="s">
        <v>19</v>
      </c>
      <c r="J577" s="32" t="s">
        <v>1526</v>
      </c>
      <c r="K577" s="1" t="s">
        <v>2469</v>
      </c>
      <c r="L577" s="1" t="s">
        <v>2472</v>
      </c>
      <c r="M577" s="6" t="s">
        <v>2471</v>
      </c>
      <c r="N577" s="6"/>
      <c r="O577" s="6"/>
      <c r="P577" s="6"/>
      <c r="Q577" s="6"/>
      <c r="R577" s="6"/>
      <c r="S577" s="6"/>
      <c r="T577" s="41">
        <f>ROUND(AC577*$AB$3,1)</f>
        <v>460.2</v>
      </c>
      <c r="U577" s="82">
        <f>ROUND(T577*0.85,1)</f>
        <v>391.2</v>
      </c>
      <c r="V577" s="76" t="s">
        <v>2053</v>
      </c>
      <c r="W577" s="120">
        <f>ROUND(T577*1.15,1)</f>
        <v>529.20000000000005</v>
      </c>
      <c r="X577" s="78">
        <v>43101</v>
      </c>
      <c r="Y577" s="78">
        <v>401768</v>
      </c>
      <c r="Z577" s="128"/>
      <c r="AC577" s="42">
        <v>132</v>
      </c>
      <c r="AE577" s="17"/>
    </row>
    <row r="578" spans="1:31" ht="25.5" hidden="1">
      <c r="A578" s="16" t="s">
        <v>1434</v>
      </c>
      <c r="B578" s="16" t="s">
        <v>1636</v>
      </c>
      <c r="C578" s="19" t="s">
        <v>414</v>
      </c>
      <c r="D578" s="7" t="s">
        <v>1257</v>
      </c>
      <c r="E578" s="17"/>
      <c r="F578" s="17"/>
      <c r="G578" s="25" t="s">
        <v>244</v>
      </c>
      <c r="H578" s="32" t="s">
        <v>1697</v>
      </c>
      <c r="I578" s="25" t="s">
        <v>19</v>
      </c>
      <c r="J578" s="32" t="s">
        <v>1526</v>
      </c>
      <c r="K578" s="122" t="s">
        <v>2469</v>
      </c>
      <c r="L578" s="122" t="s">
        <v>2472</v>
      </c>
      <c r="M578" s="6" t="s">
        <v>2471</v>
      </c>
      <c r="N578" s="36">
        <v>1</v>
      </c>
      <c r="O578" s="36" t="s">
        <v>2440</v>
      </c>
      <c r="P578" s="36" t="s">
        <v>2479</v>
      </c>
      <c r="Q578" s="36" t="s">
        <v>2738</v>
      </c>
      <c r="R578" s="36"/>
      <c r="S578" s="36"/>
      <c r="T578" s="41">
        <f>ROUND(AC578*$AB$3,1)</f>
        <v>530</v>
      </c>
      <c r="U578" s="82">
        <f>ROUND(T578*0.85,1)</f>
        <v>450.5</v>
      </c>
      <c r="V578" s="76" t="s">
        <v>2053</v>
      </c>
      <c r="W578" s="120">
        <f>ROUND(T578*1.15,1)</f>
        <v>609.5</v>
      </c>
      <c r="X578" s="78">
        <v>43101</v>
      </c>
      <c r="Y578" s="78">
        <v>401768</v>
      </c>
      <c r="Z578" s="128"/>
      <c r="AC578" s="42">
        <v>152</v>
      </c>
      <c r="AE578" s="17"/>
    </row>
    <row r="579" spans="1:31" ht="38.25" hidden="1">
      <c r="A579" s="16" t="s">
        <v>1434</v>
      </c>
      <c r="B579" s="16" t="s">
        <v>1636</v>
      </c>
      <c r="C579" s="19" t="s">
        <v>414</v>
      </c>
      <c r="D579" s="7" t="s">
        <v>1258</v>
      </c>
      <c r="E579" s="17"/>
      <c r="F579" s="17"/>
      <c r="G579" s="38" t="s">
        <v>1409</v>
      </c>
      <c r="H579" s="38" t="s">
        <v>2354</v>
      </c>
      <c r="I579" s="25" t="s">
        <v>19</v>
      </c>
      <c r="J579" s="32" t="s">
        <v>1526</v>
      </c>
      <c r="K579" s="1" t="s">
        <v>2469</v>
      </c>
      <c r="L579" s="1" t="s">
        <v>2472</v>
      </c>
      <c r="M579" s="6" t="s">
        <v>2471</v>
      </c>
      <c r="N579" s="9"/>
      <c r="O579" s="9"/>
      <c r="P579" s="9"/>
      <c r="Q579" s="9"/>
      <c r="R579" s="9"/>
      <c r="S579" s="9"/>
      <c r="T579" s="41">
        <f>ROUND(AC579*$AB$3,1)</f>
        <v>80.2</v>
      </c>
      <c r="U579" s="82">
        <f>ROUND(T579*0.85,1)</f>
        <v>68.2</v>
      </c>
      <c r="V579" s="76" t="s">
        <v>2053</v>
      </c>
      <c r="W579" s="120">
        <f>ROUND(T579*1.15,1)</f>
        <v>92.2</v>
      </c>
      <c r="X579" s="78">
        <v>43101</v>
      </c>
      <c r="Y579" s="78">
        <v>401768</v>
      </c>
      <c r="Z579" s="128"/>
      <c r="AC579" s="42">
        <v>23</v>
      </c>
      <c r="AE579" s="17"/>
    </row>
    <row r="580" spans="1:31" ht="38.25" hidden="1">
      <c r="A580" s="16" t="s">
        <v>1434</v>
      </c>
      <c r="B580" s="16" t="s">
        <v>1636</v>
      </c>
      <c r="C580" s="19" t="s">
        <v>414</v>
      </c>
      <c r="D580" s="7" t="s">
        <v>1259</v>
      </c>
      <c r="E580" s="17"/>
      <c r="F580" s="17"/>
      <c r="G580" s="38" t="s">
        <v>1410</v>
      </c>
      <c r="H580" s="38" t="s">
        <v>2355</v>
      </c>
      <c r="I580" s="25" t="s">
        <v>19</v>
      </c>
      <c r="J580" s="32" t="s">
        <v>1526</v>
      </c>
      <c r="K580" s="1" t="s">
        <v>2469</v>
      </c>
      <c r="L580" s="1" t="s">
        <v>2472</v>
      </c>
      <c r="M580" s="6" t="s">
        <v>2471</v>
      </c>
      <c r="N580" s="9"/>
      <c r="O580" s="9"/>
      <c r="P580" s="9"/>
      <c r="Q580" s="9"/>
      <c r="R580" s="9"/>
      <c r="S580" s="9"/>
      <c r="T580" s="41">
        <f>ROUND(AC580*$AB$3,1)</f>
        <v>41.8</v>
      </c>
      <c r="U580" s="82">
        <f>ROUND(T580*0.85,1)</f>
        <v>35.5</v>
      </c>
      <c r="V580" s="76" t="s">
        <v>2053</v>
      </c>
      <c r="W580" s="120">
        <f>ROUND(T580*1.15,1)</f>
        <v>48.1</v>
      </c>
      <c r="X580" s="78">
        <v>43101</v>
      </c>
      <c r="Y580" s="78">
        <v>401768</v>
      </c>
      <c r="Z580" s="128"/>
      <c r="AC580" s="42">
        <v>12</v>
      </c>
      <c r="AE580" s="17"/>
    </row>
    <row r="581" spans="1:31" ht="30" hidden="1">
      <c r="A581" s="20" t="s">
        <v>1431</v>
      </c>
      <c r="B581" s="20" t="s">
        <v>1433</v>
      </c>
      <c r="C581" s="18" t="s">
        <v>417</v>
      </c>
      <c r="D581" s="7"/>
      <c r="E581" s="17"/>
      <c r="F581" s="17"/>
      <c r="G581" s="28" t="s">
        <v>245</v>
      </c>
      <c r="H581" s="28" t="s">
        <v>1698</v>
      </c>
      <c r="I581" s="25"/>
      <c r="J581" s="32"/>
      <c r="K581" s="32"/>
      <c r="L581" s="32"/>
      <c r="M581" s="6"/>
      <c r="N581" s="6"/>
      <c r="O581" s="6"/>
      <c r="P581" s="6"/>
      <c r="Q581" s="6"/>
      <c r="R581" s="6"/>
      <c r="S581" s="6"/>
      <c r="T581" s="41"/>
      <c r="U581" s="82"/>
      <c r="V581" s="76"/>
      <c r="W581" s="120"/>
      <c r="X581" s="78">
        <v>43101</v>
      </c>
      <c r="Y581" s="78">
        <v>401768</v>
      </c>
      <c r="Z581" s="128"/>
      <c r="AC581" s="42"/>
      <c r="AE581" s="17"/>
    </row>
    <row r="582" spans="1:31" ht="25.5" hidden="1">
      <c r="A582" s="16" t="s">
        <v>1434</v>
      </c>
      <c r="B582" s="16" t="s">
        <v>1435</v>
      </c>
      <c r="C582" s="19" t="s">
        <v>417</v>
      </c>
      <c r="D582" s="7" t="s">
        <v>1260</v>
      </c>
      <c r="E582" s="17"/>
      <c r="F582" s="17"/>
      <c r="G582" s="1" t="s">
        <v>652</v>
      </c>
      <c r="H582" s="1" t="s">
        <v>1700</v>
      </c>
      <c r="I582" s="25" t="s">
        <v>19</v>
      </c>
      <c r="J582" s="32" t="s">
        <v>1526</v>
      </c>
      <c r="K582" s="1" t="s">
        <v>2469</v>
      </c>
      <c r="L582" s="1" t="s">
        <v>2472</v>
      </c>
      <c r="M582" s="6" t="s">
        <v>2471</v>
      </c>
      <c r="N582" s="6"/>
      <c r="O582" s="6"/>
      <c r="P582" s="6"/>
      <c r="Q582" s="6"/>
      <c r="R582" s="6"/>
      <c r="S582" s="6"/>
      <c r="T582" s="41">
        <f>ROUND(AC582*$AB$3,1)</f>
        <v>463.7</v>
      </c>
      <c r="U582" s="82">
        <f>ROUND(T582*0.85,1)</f>
        <v>394.1</v>
      </c>
      <c r="V582" s="76" t="s">
        <v>2053</v>
      </c>
      <c r="W582" s="120">
        <f>ROUND(T582*1.15,1)</f>
        <v>533.29999999999995</v>
      </c>
      <c r="X582" s="78">
        <v>43101</v>
      </c>
      <c r="Y582" s="78">
        <v>401768</v>
      </c>
      <c r="Z582" s="128"/>
      <c r="AC582" s="42">
        <v>133</v>
      </c>
      <c r="AE582" s="17"/>
    </row>
    <row r="583" spans="1:31" ht="25.5" hidden="1">
      <c r="A583" s="16" t="s">
        <v>1434</v>
      </c>
      <c r="B583" s="16" t="s">
        <v>1435</v>
      </c>
      <c r="C583" s="19" t="s">
        <v>417</v>
      </c>
      <c r="D583" s="7" t="s">
        <v>1261</v>
      </c>
      <c r="E583" s="17"/>
      <c r="F583" s="17"/>
      <c r="G583" s="1" t="s">
        <v>653</v>
      </c>
      <c r="H583" s="1" t="s">
        <v>1699</v>
      </c>
      <c r="I583" s="25" t="s">
        <v>19</v>
      </c>
      <c r="J583" s="32" t="s">
        <v>1526</v>
      </c>
      <c r="K583" s="1" t="s">
        <v>2469</v>
      </c>
      <c r="L583" s="1" t="s">
        <v>2472</v>
      </c>
      <c r="M583" s="6" t="s">
        <v>2471</v>
      </c>
      <c r="N583" s="6"/>
      <c r="O583" s="6"/>
      <c r="P583" s="6"/>
      <c r="Q583" s="6"/>
      <c r="R583" s="6"/>
      <c r="S583" s="6"/>
      <c r="T583" s="41">
        <f>ROUND(AC583*$AB$3,1)</f>
        <v>383.5</v>
      </c>
      <c r="U583" s="82">
        <f>ROUND(T583*0.85,1)</f>
        <v>326</v>
      </c>
      <c r="V583" s="76" t="s">
        <v>2053</v>
      </c>
      <c r="W583" s="120">
        <f>ROUND(T583*1.15,1)</f>
        <v>441</v>
      </c>
      <c r="X583" s="78">
        <v>43101</v>
      </c>
      <c r="Y583" s="78">
        <v>401768</v>
      </c>
      <c r="Z583" s="128"/>
      <c r="AC583" s="42">
        <v>110</v>
      </c>
      <c r="AE583" s="17"/>
    </row>
    <row r="584" spans="1:31" ht="38.25" hidden="1">
      <c r="A584" s="16" t="s">
        <v>1434</v>
      </c>
      <c r="B584" s="16" t="s">
        <v>1435</v>
      </c>
      <c r="C584" s="19" t="s">
        <v>417</v>
      </c>
      <c r="D584" s="7" t="s">
        <v>1262</v>
      </c>
      <c r="E584" s="17"/>
      <c r="F584" s="17"/>
      <c r="G584" s="1" t="s">
        <v>578</v>
      </c>
      <c r="H584" s="1" t="s">
        <v>1701</v>
      </c>
      <c r="I584" s="1" t="s">
        <v>2006</v>
      </c>
      <c r="J584" s="1" t="s">
        <v>1967</v>
      </c>
      <c r="K584" s="1" t="s">
        <v>2469</v>
      </c>
      <c r="L584" s="1" t="s">
        <v>2472</v>
      </c>
      <c r="M584" s="6" t="s">
        <v>2471</v>
      </c>
      <c r="N584" s="6"/>
      <c r="O584" s="6"/>
      <c r="P584" s="6"/>
      <c r="Q584" s="6"/>
      <c r="R584" s="6"/>
      <c r="S584" s="6"/>
      <c r="T584" s="41">
        <f>ROUND(AC584*$AB$3,1)</f>
        <v>251</v>
      </c>
      <c r="U584" s="82">
        <f>ROUND(T584*0.85,1)</f>
        <v>213.4</v>
      </c>
      <c r="V584" s="76" t="s">
        <v>2053</v>
      </c>
      <c r="W584" s="120">
        <f>ROUND(T584*1.15,1)</f>
        <v>288.7</v>
      </c>
      <c r="X584" s="78">
        <v>43101</v>
      </c>
      <c r="Y584" s="78">
        <v>401768</v>
      </c>
      <c r="Z584" s="128"/>
      <c r="AC584" s="42">
        <v>72</v>
      </c>
      <c r="AE584" s="17"/>
    </row>
    <row r="585" spans="1:31" ht="38.25" hidden="1">
      <c r="A585" s="20" t="s">
        <v>1431</v>
      </c>
      <c r="B585" s="20" t="s">
        <v>1433</v>
      </c>
      <c r="C585" s="18" t="s">
        <v>418</v>
      </c>
      <c r="D585" s="7"/>
      <c r="E585" s="17" t="s">
        <v>2028</v>
      </c>
      <c r="F585" s="17"/>
      <c r="G585" s="28" t="s">
        <v>246</v>
      </c>
      <c r="H585" s="28" t="s">
        <v>1702</v>
      </c>
      <c r="I585" s="1" t="s">
        <v>579</v>
      </c>
      <c r="J585" s="1" t="s">
        <v>2356</v>
      </c>
      <c r="K585" s="1" t="s">
        <v>2458</v>
      </c>
      <c r="L585" s="1" t="s">
        <v>2474</v>
      </c>
      <c r="M585" s="6"/>
      <c r="N585" s="6"/>
      <c r="O585" s="6"/>
      <c r="P585" s="6"/>
      <c r="Q585" s="6"/>
      <c r="R585" s="6"/>
      <c r="S585" s="6"/>
      <c r="T585" s="41"/>
      <c r="U585" s="82"/>
      <c r="V585" s="76"/>
      <c r="W585" s="120"/>
      <c r="X585" s="78">
        <v>43101</v>
      </c>
      <c r="Y585" s="78">
        <v>401768</v>
      </c>
      <c r="Z585" s="128"/>
      <c r="AC585" s="42"/>
      <c r="AE585" s="17"/>
    </row>
    <row r="586" spans="1:31" ht="38.25" hidden="1">
      <c r="A586" s="16" t="s">
        <v>1434</v>
      </c>
      <c r="B586" s="16" t="s">
        <v>1435</v>
      </c>
      <c r="C586" s="19" t="s">
        <v>418</v>
      </c>
      <c r="D586" s="7" t="s">
        <v>1263</v>
      </c>
      <c r="E586" s="17" t="s">
        <v>2028</v>
      </c>
      <c r="F586" s="17"/>
      <c r="G586" s="1" t="s">
        <v>580</v>
      </c>
      <c r="H586" s="1" t="s">
        <v>1752</v>
      </c>
      <c r="I586" s="1" t="s">
        <v>579</v>
      </c>
      <c r="J586" s="1" t="s">
        <v>2356</v>
      </c>
      <c r="K586" s="1" t="s">
        <v>2458</v>
      </c>
      <c r="L586" s="1" t="s">
        <v>2474</v>
      </c>
      <c r="M586" s="6" t="s">
        <v>2471</v>
      </c>
      <c r="N586" s="65"/>
      <c r="O586" s="65"/>
      <c r="P586" s="65"/>
      <c r="Q586" s="65"/>
      <c r="R586" s="65"/>
      <c r="S586" s="65"/>
      <c r="T586" s="41">
        <f t="shared" ref="T586:T591" si="93">ROUND(AC586*$AB$3,1)</f>
        <v>52.3</v>
      </c>
      <c r="U586" s="82">
        <f t="shared" ref="U586:U591" si="94">ROUND(T586*0.85,1)</f>
        <v>44.5</v>
      </c>
      <c r="V586" s="76" t="s">
        <v>2053</v>
      </c>
      <c r="W586" s="120">
        <f t="shared" ref="W586:W591" si="95">ROUND(T586*1.15,1)</f>
        <v>60.1</v>
      </c>
      <c r="X586" s="78">
        <v>43101</v>
      </c>
      <c r="Y586" s="78">
        <v>401768</v>
      </c>
      <c r="Z586" s="128"/>
      <c r="AC586" s="42">
        <v>15</v>
      </c>
      <c r="AE586" s="17"/>
    </row>
    <row r="587" spans="1:31" ht="38.25" hidden="1">
      <c r="A587" s="16" t="s">
        <v>1434</v>
      </c>
      <c r="B587" s="16" t="s">
        <v>1435</v>
      </c>
      <c r="C587" s="19" t="s">
        <v>418</v>
      </c>
      <c r="D587" s="7" t="s">
        <v>1264</v>
      </c>
      <c r="E587" s="17"/>
      <c r="F587" s="17"/>
      <c r="G587" s="1" t="s">
        <v>247</v>
      </c>
      <c r="H587" s="1" t="s">
        <v>2357</v>
      </c>
      <c r="I587" s="25"/>
      <c r="J587" s="32"/>
      <c r="K587" s="1" t="s">
        <v>2469</v>
      </c>
      <c r="L587" s="1" t="s">
        <v>2472</v>
      </c>
      <c r="M587" s="6" t="s">
        <v>2471</v>
      </c>
      <c r="N587" s="6"/>
      <c r="O587" s="6"/>
      <c r="P587" s="6"/>
      <c r="Q587" s="6"/>
      <c r="R587" s="6"/>
      <c r="S587" s="6"/>
      <c r="T587" s="41">
        <f t="shared" si="93"/>
        <v>156.9</v>
      </c>
      <c r="U587" s="82">
        <f t="shared" si="94"/>
        <v>133.4</v>
      </c>
      <c r="V587" s="76" t="s">
        <v>2053</v>
      </c>
      <c r="W587" s="120">
        <f t="shared" si="95"/>
        <v>180.4</v>
      </c>
      <c r="X587" s="78">
        <v>43101</v>
      </c>
      <c r="Y587" s="78">
        <v>401768</v>
      </c>
      <c r="Z587" s="128"/>
      <c r="AC587" s="42">
        <v>45</v>
      </c>
      <c r="AE587" s="17"/>
    </row>
    <row r="588" spans="1:31" ht="38.25" hidden="1">
      <c r="A588" s="16" t="s">
        <v>1434</v>
      </c>
      <c r="B588" s="16" t="s">
        <v>1435</v>
      </c>
      <c r="C588" s="19" t="s">
        <v>418</v>
      </c>
      <c r="D588" s="7" t="s">
        <v>1265</v>
      </c>
      <c r="E588" s="17"/>
      <c r="F588" s="17"/>
      <c r="G588" s="25" t="s">
        <v>748</v>
      </c>
      <c r="H588" s="32" t="s">
        <v>2358</v>
      </c>
      <c r="I588" s="25"/>
      <c r="J588" s="32"/>
      <c r="K588" s="122" t="s">
        <v>2469</v>
      </c>
      <c r="L588" s="122" t="s">
        <v>2472</v>
      </c>
      <c r="M588" s="6" t="s">
        <v>2471</v>
      </c>
      <c r="N588" s="65">
        <v>1</v>
      </c>
      <c r="O588" s="65" t="s">
        <v>2439</v>
      </c>
      <c r="P588" s="5" t="s">
        <v>2478</v>
      </c>
      <c r="Q588" s="73" t="s">
        <v>2485</v>
      </c>
      <c r="R588" s="73"/>
      <c r="S588" s="73"/>
      <c r="T588" s="41">
        <f t="shared" si="93"/>
        <v>55.8</v>
      </c>
      <c r="U588" s="82">
        <f t="shared" si="94"/>
        <v>47.4</v>
      </c>
      <c r="V588" s="76" t="s">
        <v>2053</v>
      </c>
      <c r="W588" s="120">
        <f t="shared" si="95"/>
        <v>64.2</v>
      </c>
      <c r="X588" s="78">
        <v>43101</v>
      </c>
      <c r="Y588" s="78">
        <v>401768</v>
      </c>
      <c r="Z588" s="128"/>
      <c r="AC588" s="42">
        <v>16</v>
      </c>
      <c r="AE588" s="17"/>
    </row>
    <row r="589" spans="1:31" ht="51" hidden="1">
      <c r="A589" s="16" t="s">
        <v>1434</v>
      </c>
      <c r="B589" s="16" t="s">
        <v>1435</v>
      </c>
      <c r="C589" s="19" t="s">
        <v>418</v>
      </c>
      <c r="D589" s="7" t="s">
        <v>1266</v>
      </c>
      <c r="E589" s="17"/>
      <c r="F589" s="17"/>
      <c r="G589" s="39" t="s">
        <v>749</v>
      </c>
      <c r="H589" s="37" t="s">
        <v>2359</v>
      </c>
      <c r="I589" s="25"/>
      <c r="J589" s="32"/>
      <c r="K589" s="1" t="s">
        <v>2469</v>
      </c>
      <c r="L589" s="1" t="s">
        <v>2472</v>
      </c>
      <c r="M589" s="6" t="s">
        <v>2471</v>
      </c>
      <c r="N589" s="33"/>
      <c r="O589" s="33"/>
      <c r="P589" s="33"/>
      <c r="Q589" s="33"/>
      <c r="R589" s="33"/>
      <c r="S589" s="33"/>
      <c r="T589" s="41">
        <f t="shared" si="93"/>
        <v>19.2</v>
      </c>
      <c r="U589" s="82">
        <f t="shared" si="94"/>
        <v>16.3</v>
      </c>
      <c r="V589" s="76" t="s">
        <v>2053</v>
      </c>
      <c r="W589" s="120">
        <f t="shared" si="95"/>
        <v>22.1</v>
      </c>
      <c r="X589" s="78">
        <v>43101</v>
      </c>
      <c r="Y589" s="78">
        <v>401768</v>
      </c>
      <c r="Z589" s="128"/>
      <c r="AC589" s="42">
        <v>5.5</v>
      </c>
      <c r="AE589" s="17"/>
    </row>
    <row r="590" spans="1:31" ht="25.5" hidden="1">
      <c r="A590" s="16" t="s">
        <v>1434</v>
      </c>
      <c r="B590" s="16" t="s">
        <v>1435</v>
      </c>
      <c r="C590" s="19" t="s">
        <v>418</v>
      </c>
      <c r="D590" s="7" t="s">
        <v>1267</v>
      </c>
      <c r="E590" s="17"/>
      <c r="F590" s="17"/>
      <c r="G590" s="1" t="s">
        <v>654</v>
      </c>
      <c r="H590" s="1" t="s">
        <v>2360</v>
      </c>
      <c r="I590" s="25"/>
      <c r="J590" s="32"/>
      <c r="K590" s="122" t="s">
        <v>2469</v>
      </c>
      <c r="L590" s="122" t="s">
        <v>2472</v>
      </c>
      <c r="M590" s="6" t="s">
        <v>2471</v>
      </c>
      <c r="N590" s="65">
        <v>1</v>
      </c>
      <c r="O590" s="65" t="s">
        <v>2439</v>
      </c>
      <c r="P590" s="5" t="s">
        <v>2478</v>
      </c>
      <c r="Q590" s="73" t="s">
        <v>2485</v>
      </c>
      <c r="R590" s="73"/>
      <c r="S590" s="73"/>
      <c r="T590" s="41">
        <f t="shared" si="93"/>
        <v>237.1</v>
      </c>
      <c r="U590" s="82">
        <f t="shared" si="94"/>
        <v>201.5</v>
      </c>
      <c r="V590" s="76" t="s">
        <v>2053</v>
      </c>
      <c r="W590" s="120">
        <f t="shared" si="95"/>
        <v>272.7</v>
      </c>
      <c r="X590" s="78">
        <v>43101</v>
      </c>
      <c r="Y590" s="78">
        <v>401768</v>
      </c>
      <c r="Z590" s="128"/>
      <c r="AC590" s="42">
        <v>68</v>
      </c>
      <c r="AE590" s="17"/>
    </row>
    <row r="591" spans="1:31" ht="38.25" hidden="1">
      <c r="A591" s="16" t="s">
        <v>1434</v>
      </c>
      <c r="B591" s="16" t="s">
        <v>1435</v>
      </c>
      <c r="C591" s="19" t="s">
        <v>418</v>
      </c>
      <c r="D591" s="7" t="s">
        <v>1268</v>
      </c>
      <c r="E591" s="17"/>
      <c r="F591" s="17"/>
      <c r="G591" s="39" t="s">
        <v>750</v>
      </c>
      <c r="H591" s="37" t="s">
        <v>2361</v>
      </c>
      <c r="I591" s="25"/>
      <c r="J591" s="32"/>
      <c r="K591" s="1" t="s">
        <v>2469</v>
      </c>
      <c r="L591" s="1" t="s">
        <v>2472</v>
      </c>
      <c r="M591" s="6" t="s">
        <v>2471</v>
      </c>
      <c r="N591" s="21"/>
      <c r="O591" s="21"/>
      <c r="P591" s="21"/>
      <c r="Q591" s="21"/>
      <c r="R591" s="21"/>
      <c r="S591" s="21"/>
      <c r="T591" s="41">
        <f t="shared" si="93"/>
        <v>80.2</v>
      </c>
      <c r="U591" s="82">
        <f t="shared" si="94"/>
        <v>68.2</v>
      </c>
      <c r="V591" s="76" t="s">
        <v>2053</v>
      </c>
      <c r="W591" s="120">
        <f t="shared" si="95"/>
        <v>92.2</v>
      </c>
      <c r="X591" s="78">
        <v>43101</v>
      </c>
      <c r="Y591" s="78">
        <v>401768</v>
      </c>
      <c r="Z591" s="128"/>
      <c r="AC591" s="42">
        <v>23</v>
      </c>
      <c r="AE591" s="17"/>
    </row>
    <row r="592" spans="1:31" ht="30" hidden="1">
      <c r="A592" s="20" t="s">
        <v>1431</v>
      </c>
      <c r="B592" s="20" t="s">
        <v>1433</v>
      </c>
      <c r="C592" s="18" t="s">
        <v>419</v>
      </c>
      <c r="D592" s="7"/>
      <c r="E592" s="17"/>
      <c r="F592" s="17"/>
      <c r="G592" s="28" t="s">
        <v>1</v>
      </c>
      <c r="H592" s="28" t="s">
        <v>1476</v>
      </c>
      <c r="I592" s="25"/>
      <c r="J592" s="32"/>
      <c r="K592" s="32"/>
      <c r="L592" s="32"/>
      <c r="M592" s="6"/>
      <c r="N592" s="6"/>
      <c r="O592" s="6"/>
      <c r="P592" s="6"/>
      <c r="Q592" s="6"/>
      <c r="R592" s="6"/>
      <c r="S592" s="6"/>
      <c r="T592" s="41"/>
      <c r="U592" s="82"/>
      <c r="V592" s="76"/>
      <c r="W592" s="120"/>
      <c r="X592" s="78">
        <v>43101</v>
      </c>
      <c r="Y592" s="78">
        <v>401768</v>
      </c>
      <c r="Z592" s="128"/>
      <c r="AC592" s="42"/>
      <c r="AE592" s="17"/>
    </row>
    <row r="593" spans="1:31" ht="51" hidden="1">
      <c r="A593" s="16" t="s">
        <v>1434</v>
      </c>
      <c r="B593" s="16" t="s">
        <v>1435</v>
      </c>
      <c r="C593" s="19" t="s">
        <v>419</v>
      </c>
      <c r="D593" s="7" t="s">
        <v>1269</v>
      </c>
      <c r="E593" s="17"/>
      <c r="F593" s="17"/>
      <c r="G593" s="25" t="s">
        <v>248</v>
      </c>
      <c r="H593" s="32" t="s">
        <v>2362</v>
      </c>
      <c r="I593" s="1" t="s">
        <v>581</v>
      </c>
      <c r="J593" s="1" t="s">
        <v>1753</v>
      </c>
      <c r="K593" s="1" t="s">
        <v>2469</v>
      </c>
      <c r="L593" s="1" t="s">
        <v>2472</v>
      </c>
      <c r="M593" s="6" t="s">
        <v>2471</v>
      </c>
      <c r="N593" s="6"/>
      <c r="O593" s="6"/>
      <c r="P593" s="6"/>
      <c r="Q593" s="6"/>
      <c r="R593" s="6"/>
      <c r="S593" s="6"/>
      <c r="T593" s="41">
        <f t="shared" ref="T593:T603" si="96">ROUND(AC593*$AB$3,1)</f>
        <v>59.3</v>
      </c>
      <c r="U593" s="82">
        <f t="shared" ref="U593:U603" si="97">ROUND(T593*0.85,1)</f>
        <v>50.4</v>
      </c>
      <c r="V593" s="76" t="s">
        <v>2053</v>
      </c>
      <c r="W593" s="120">
        <f t="shared" ref="W593:W603" si="98">ROUND(T593*1.15,1)</f>
        <v>68.2</v>
      </c>
      <c r="X593" s="78">
        <v>43101</v>
      </c>
      <c r="Y593" s="78">
        <v>401768</v>
      </c>
      <c r="Z593" s="128"/>
      <c r="AC593" s="42">
        <v>17</v>
      </c>
      <c r="AE593" s="17"/>
    </row>
    <row r="594" spans="1:31" ht="38.25" hidden="1">
      <c r="A594" s="16" t="s">
        <v>1434</v>
      </c>
      <c r="B594" s="16" t="s">
        <v>1435</v>
      </c>
      <c r="C594" s="19" t="s">
        <v>419</v>
      </c>
      <c r="D594" s="7" t="s">
        <v>1270</v>
      </c>
      <c r="E594" s="17"/>
      <c r="F594" s="17"/>
      <c r="G594" s="25" t="s">
        <v>249</v>
      </c>
      <c r="H594" s="2" t="s">
        <v>2363</v>
      </c>
      <c r="I594" s="25" t="s">
        <v>307</v>
      </c>
      <c r="J594" s="32" t="s">
        <v>2364</v>
      </c>
      <c r="K594" s="1" t="s">
        <v>2469</v>
      </c>
      <c r="L594" s="1" t="s">
        <v>2472</v>
      </c>
      <c r="M594" s="6" t="s">
        <v>2471</v>
      </c>
      <c r="N594" s="65"/>
      <c r="O594" s="65"/>
      <c r="P594" s="65"/>
      <c r="Q594" s="65"/>
      <c r="R594" s="65"/>
      <c r="S594" s="65"/>
      <c r="T594" s="41">
        <f t="shared" si="96"/>
        <v>48.8</v>
      </c>
      <c r="U594" s="82">
        <f t="shared" si="97"/>
        <v>41.5</v>
      </c>
      <c r="V594" s="76" t="s">
        <v>2053</v>
      </c>
      <c r="W594" s="120">
        <f t="shared" si="98"/>
        <v>56.1</v>
      </c>
      <c r="X594" s="78">
        <v>43101</v>
      </c>
      <c r="Y594" s="78">
        <v>401768</v>
      </c>
      <c r="Z594" s="128"/>
      <c r="AC594" s="42">
        <v>14</v>
      </c>
      <c r="AE594" s="17"/>
    </row>
    <row r="595" spans="1:31" ht="51" hidden="1">
      <c r="A595" s="16" t="s">
        <v>1434</v>
      </c>
      <c r="B595" s="16" t="s">
        <v>1435</v>
      </c>
      <c r="C595" s="19" t="s">
        <v>419</v>
      </c>
      <c r="D595" s="7" t="s">
        <v>1271</v>
      </c>
      <c r="E595" s="17"/>
      <c r="F595" s="17"/>
      <c r="G595" s="25" t="s">
        <v>250</v>
      </c>
      <c r="H595" s="32" t="s">
        <v>2365</v>
      </c>
      <c r="I595" s="25" t="s">
        <v>298</v>
      </c>
      <c r="J595" s="117" t="s">
        <v>2628</v>
      </c>
      <c r="K595" s="1" t="s">
        <v>2469</v>
      </c>
      <c r="L595" s="1" t="s">
        <v>2472</v>
      </c>
      <c r="M595" s="6" t="s">
        <v>2471</v>
      </c>
      <c r="N595" s="65"/>
      <c r="O595" s="65"/>
      <c r="P595" s="65"/>
      <c r="Q595" s="65"/>
      <c r="R595" s="65"/>
      <c r="S595" s="65"/>
      <c r="T595" s="41">
        <f t="shared" si="96"/>
        <v>80.2</v>
      </c>
      <c r="U595" s="82">
        <f t="shared" si="97"/>
        <v>68.2</v>
      </c>
      <c r="V595" s="76" t="s">
        <v>2053</v>
      </c>
      <c r="W595" s="120">
        <f t="shared" si="98"/>
        <v>92.2</v>
      </c>
      <c r="X595" s="78">
        <v>43101</v>
      </c>
      <c r="Y595" s="78">
        <v>401768</v>
      </c>
      <c r="Z595" s="128"/>
      <c r="AC595" s="42">
        <v>23</v>
      </c>
      <c r="AE595" s="17"/>
    </row>
    <row r="596" spans="1:31" ht="38.25" hidden="1">
      <c r="A596" s="16" t="s">
        <v>1434</v>
      </c>
      <c r="B596" s="16" t="s">
        <v>1435</v>
      </c>
      <c r="C596" s="19" t="s">
        <v>419</v>
      </c>
      <c r="D596" s="7" t="s">
        <v>1272</v>
      </c>
      <c r="E596" s="17"/>
      <c r="F596" s="17"/>
      <c r="G596" s="1" t="s">
        <v>251</v>
      </c>
      <c r="H596" s="1" t="s">
        <v>2366</v>
      </c>
      <c r="I596" s="1"/>
      <c r="J596" s="1"/>
      <c r="K596" s="1" t="s">
        <v>2469</v>
      </c>
      <c r="L596" s="1" t="s">
        <v>2472</v>
      </c>
      <c r="M596" s="6" t="s">
        <v>2471</v>
      </c>
      <c r="N596" s="65"/>
      <c r="O596" s="65"/>
      <c r="P596" s="65"/>
      <c r="Q596" s="65"/>
      <c r="R596" s="65"/>
      <c r="S596" s="65"/>
      <c r="T596" s="41">
        <f t="shared" si="96"/>
        <v>17.399999999999999</v>
      </c>
      <c r="U596" s="82">
        <f t="shared" si="97"/>
        <v>14.8</v>
      </c>
      <c r="V596" s="76" t="s">
        <v>2053</v>
      </c>
      <c r="W596" s="120">
        <f t="shared" si="98"/>
        <v>20</v>
      </c>
      <c r="X596" s="78">
        <v>43101</v>
      </c>
      <c r="Y596" s="78">
        <v>401768</v>
      </c>
      <c r="Z596" s="128"/>
      <c r="AC596" s="42">
        <v>5</v>
      </c>
      <c r="AE596" s="17"/>
    </row>
    <row r="597" spans="1:31" ht="25.5" hidden="1">
      <c r="A597" s="16" t="s">
        <v>1434</v>
      </c>
      <c r="B597" s="16" t="s">
        <v>1435</v>
      </c>
      <c r="C597" s="19" t="s">
        <v>419</v>
      </c>
      <c r="D597" s="7" t="s">
        <v>1273</v>
      </c>
      <c r="E597" s="17"/>
      <c r="F597" s="17"/>
      <c r="G597" s="1" t="s">
        <v>252</v>
      </c>
      <c r="H597" s="1" t="s">
        <v>1703</v>
      </c>
      <c r="I597" s="1" t="s">
        <v>299</v>
      </c>
      <c r="J597" s="1" t="s">
        <v>1705</v>
      </c>
      <c r="K597" s="1" t="s">
        <v>2469</v>
      </c>
      <c r="L597" s="1" t="s">
        <v>2472</v>
      </c>
      <c r="M597" s="6" t="s">
        <v>2471</v>
      </c>
      <c r="N597" s="6"/>
      <c r="O597" s="6"/>
      <c r="P597" s="6"/>
      <c r="Q597" s="6"/>
      <c r="R597" s="6"/>
      <c r="S597" s="6"/>
      <c r="T597" s="41">
        <f t="shared" si="96"/>
        <v>41.8</v>
      </c>
      <c r="U597" s="82">
        <f t="shared" si="97"/>
        <v>35.5</v>
      </c>
      <c r="V597" s="76" t="s">
        <v>2053</v>
      </c>
      <c r="W597" s="120">
        <f t="shared" si="98"/>
        <v>48.1</v>
      </c>
      <c r="X597" s="78">
        <v>43101</v>
      </c>
      <c r="Y597" s="78">
        <v>401768</v>
      </c>
      <c r="Z597" s="128"/>
      <c r="AC597" s="42">
        <v>12</v>
      </c>
      <c r="AE597" s="17"/>
    </row>
    <row r="598" spans="1:31" ht="38.25" hidden="1">
      <c r="A598" s="16" t="s">
        <v>1434</v>
      </c>
      <c r="B598" s="16" t="s">
        <v>1435</v>
      </c>
      <c r="C598" s="19" t="s">
        <v>419</v>
      </c>
      <c r="D598" s="7" t="s">
        <v>1274</v>
      </c>
      <c r="E598" s="17"/>
      <c r="F598" s="17"/>
      <c r="G598" s="1" t="s">
        <v>253</v>
      </c>
      <c r="H598" s="1" t="s">
        <v>1704</v>
      </c>
      <c r="I598" s="1" t="s">
        <v>2535</v>
      </c>
      <c r="J598" s="74" t="s">
        <v>2629</v>
      </c>
      <c r="K598" s="122" t="s">
        <v>2469</v>
      </c>
      <c r="L598" s="122" t="s">
        <v>2472</v>
      </c>
      <c r="M598" s="6" t="s">
        <v>2471</v>
      </c>
      <c r="N598" s="6">
        <v>1</v>
      </c>
      <c r="O598" s="6" t="s">
        <v>2439</v>
      </c>
      <c r="P598" s="5" t="s">
        <v>2478</v>
      </c>
      <c r="Q598" s="73" t="s">
        <v>2485</v>
      </c>
      <c r="R598" s="73"/>
      <c r="S598" s="73"/>
      <c r="T598" s="41">
        <f t="shared" si="96"/>
        <v>34.9</v>
      </c>
      <c r="U598" s="82">
        <f t="shared" si="97"/>
        <v>29.7</v>
      </c>
      <c r="V598" s="76" t="s">
        <v>2053</v>
      </c>
      <c r="W598" s="120">
        <f t="shared" si="98"/>
        <v>40.1</v>
      </c>
      <c r="X598" s="78">
        <v>43101</v>
      </c>
      <c r="Y598" s="78">
        <v>401768</v>
      </c>
      <c r="Z598" s="128"/>
      <c r="AC598" s="42">
        <v>10</v>
      </c>
      <c r="AE598" s="17"/>
    </row>
    <row r="599" spans="1:31" ht="25.5" hidden="1">
      <c r="A599" s="16" t="s">
        <v>1434</v>
      </c>
      <c r="B599" s="16" t="s">
        <v>1435</v>
      </c>
      <c r="C599" s="19" t="s">
        <v>419</v>
      </c>
      <c r="D599" s="7" t="s">
        <v>1275</v>
      </c>
      <c r="E599" s="17"/>
      <c r="F599" s="17"/>
      <c r="G599" s="1" t="s">
        <v>582</v>
      </c>
      <c r="H599" s="1" t="s">
        <v>1706</v>
      </c>
      <c r="I599" s="25" t="s">
        <v>19</v>
      </c>
      <c r="J599" s="32" t="s">
        <v>1526</v>
      </c>
      <c r="K599" s="1" t="s">
        <v>2469</v>
      </c>
      <c r="L599" s="1" t="s">
        <v>2472</v>
      </c>
      <c r="M599" s="6" t="s">
        <v>2471</v>
      </c>
      <c r="N599" s="65"/>
      <c r="O599" s="65"/>
      <c r="P599" s="65"/>
      <c r="Q599" s="65"/>
      <c r="R599" s="65"/>
      <c r="S599" s="65"/>
      <c r="T599" s="41">
        <f t="shared" si="96"/>
        <v>45.3</v>
      </c>
      <c r="U599" s="82">
        <f t="shared" si="97"/>
        <v>38.5</v>
      </c>
      <c r="V599" s="76" t="s">
        <v>2053</v>
      </c>
      <c r="W599" s="120">
        <f t="shared" si="98"/>
        <v>52.1</v>
      </c>
      <c r="X599" s="78">
        <v>43101</v>
      </c>
      <c r="Y599" s="78">
        <v>401768</v>
      </c>
      <c r="Z599" s="128"/>
      <c r="AC599" s="42">
        <v>13</v>
      </c>
      <c r="AE599" s="17"/>
    </row>
    <row r="600" spans="1:31" ht="51" hidden="1">
      <c r="A600" s="16" t="s">
        <v>1434</v>
      </c>
      <c r="B600" s="16" t="s">
        <v>1435</v>
      </c>
      <c r="C600" s="19" t="s">
        <v>419</v>
      </c>
      <c r="D600" s="7" t="s">
        <v>1276</v>
      </c>
      <c r="E600" s="17"/>
      <c r="F600" s="17"/>
      <c r="G600" s="1" t="s">
        <v>583</v>
      </c>
      <c r="H600" s="1" t="s">
        <v>1707</v>
      </c>
      <c r="I600" s="25" t="s">
        <v>300</v>
      </c>
      <c r="J600" s="32" t="s">
        <v>1754</v>
      </c>
      <c r="K600" s="1" t="s">
        <v>2469</v>
      </c>
      <c r="L600" s="1" t="s">
        <v>2472</v>
      </c>
      <c r="M600" s="6" t="s">
        <v>2471</v>
      </c>
      <c r="N600" s="65"/>
      <c r="O600" s="65"/>
      <c r="P600" s="65"/>
      <c r="Q600" s="65"/>
      <c r="R600" s="65"/>
      <c r="S600" s="65"/>
      <c r="T600" s="41">
        <f t="shared" si="96"/>
        <v>80.2</v>
      </c>
      <c r="U600" s="82">
        <f t="shared" si="97"/>
        <v>68.2</v>
      </c>
      <c r="V600" s="76" t="s">
        <v>2053</v>
      </c>
      <c r="W600" s="120">
        <f t="shared" si="98"/>
        <v>92.2</v>
      </c>
      <c r="X600" s="78">
        <v>43101</v>
      </c>
      <c r="Y600" s="78">
        <v>401768</v>
      </c>
      <c r="Z600" s="128"/>
      <c r="AC600" s="42">
        <v>23</v>
      </c>
      <c r="AE600" s="17"/>
    </row>
    <row r="601" spans="1:31" ht="102" hidden="1">
      <c r="A601" s="16" t="s">
        <v>1434</v>
      </c>
      <c r="B601" s="16" t="s">
        <v>1435</v>
      </c>
      <c r="C601" s="19" t="s">
        <v>419</v>
      </c>
      <c r="D601" s="7" t="s">
        <v>1277</v>
      </c>
      <c r="E601" s="17"/>
      <c r="F601" s="17"/>
      <c r="G601" s="1" t="s">
        <v>254</v>
      </c>
      <c r="H601" s="1" t="s">
        <v>2367</v>
      </c>
      <c r="I601" s="25" t="s">
        <v>2529</v>
      </c>
      <c r="J601" s="32" t="s">
        <v>2368</v>
      </c>
      <c r="K601" s="122" t="s">
        <v>2469</v>
      </c>
      <c r="L601" s="122" t="s">
        <v>2472</v>
      </c>
      <c r="M601" s="6" t="s">
        <v>2471</v>
      </c>
      <c r="N601" s="65">
        <v>1</v>
      </c>
      <c r="O601" s="65" t="s">
        <v>2439</v>
      </c>
      <c r="P601" s="5" t="s">
        <v>2478</v>
      </c>
      <c r="Q601" s="73" t="s">
        <v>2485</v>
      </c>
      <c r="R601" s="73"/>
      <c r="S601" s="73"/>
      <c r="T601" s="41">
        <f t="shared" si="96"/>
        <v>237.1</v>
      </c>
      <c r="U601" s="82">
        <f t="shared" si="97"/>
        <v>201.5</v>
      </c>
      <c r="V601" s="76" t="s">
        <v>2053</v>
      </c>
      <c r="W601" s="120">
        <f t="shared" si="98"/>
        <v>272.7</v>
      </c>
      <c r="X601" s="78">
        <v>43101</v>
      </c>
      <c r="Y601" s="78">
        <v>401768</v>
      </c>
      <c r="Z601" s="128"/>
      <c r="AC601" s="42">
        <v>68</v>
      </c>
      <c r="AE601" s="17"/>
    </row>
    <row r="602" spans="1:31" ht="38.25" hidden="1">
      <c r="A602" s="16" t="s">
        <v>1434</v>
      </c>
      <c r="B602" s="16" t="s">
        <v>1435</v>
      </c>
      <c r="C602" s="19" t="s">
        <v>419</v>
      </c>
      <c r="D602" s="7" t="s">
        <v>1278</v>
      </c>
      <c r="E602" s="17"/>
      <c r="F602" s="17"/>
      <c r="G602" s="1" t="s">
        <v>584</v>
      </c>
      <c r="H602" s="1" t="s">
        <v>2369</v>
      </c>
      <c r="I602" s="1" t="s">
        <v>696</v>
      </c>
      <c r="J602" s="1" t="s">
        <v>2370</v>
      </c>
      <c r="K602" s="1" t="s">
        <v>2469</v>
      </c>
      <c r="L602" s="1" t="s">
        <v>2472</v>
      </c>
      <c r="M602" s="6" t="s">
        <v>2471</v>
      </c>
      <c r="N602" s="9"/>
      <c r="O602" s="9"/>
      <c r="P602" s="9"/>
      <c r="Q602" s="9"/>
      <c r="R602" s="9"/>
      <c r="S602" s="9"/>
      <c r="T602" s="41">
        <f t="shared" si="96"/>
        <v>331.2</v>
      </c>
      <c r="U602" s="82">
        <f t="shared" si="97"/>
        <v>281.5</v>
      </c>
      <c r="V602" s="76" t="s">
        <v>2053</v>
      </c>
      <c r="W602" s="120">
        <f t="shared" si="98"/>
        <v>380.9</v>
      </c>
      <c r="X602" s="78">
        <v>43101</v>
      </c>
      <c r="Y602" s="78">
        <v>401768</v>
      </c>
      <c r="Z602" s="128"/>
      <c r="AC602" s="42">
        <v>95</v>
      </c>
      <c r="AE602" s="17"/>
    </row>
    <row r="603" spans="1:31" ht="38.25" hidden="1">
      <c r="A603" s="16" t="s">
        <v>1434</v>
      </c>
      <c r="B603" s="16" t="s">
        <v>1435</v>
      </c>
      <c r="C603" s="19" t="s">
        <v>419</v>
      </c>
      <c r="D603" s="7" t="s">
        <v>1279</v>
      </c>
      <c r="E603" s="17"/>
      <c r="F603" s="17"/>
      <c r="G603" s="1" t="s">
        <v>751</v>
      </c>
      <c r="H603" s="1" t="s">
        <v>1708</v>
      </c>
      <c r="I603" s="1"/>
      <c r="J603" s="1"/>
      <c r="K603" s="1" t="s">
        <v>2469</v>
      </c>
      <c r="L603" s="1" t="s">
        <v>2472</v>
      </c>
      <c r="M603" s="6" t="s">
        <v>2471</v>
      </c>
      <c r="N603" s="6"/>
      <c r="O603" s="6"/>
      <c r="P603" s="6"/>
      <c r="Q603" s="6"/>
      <c r="R603" s="6"/>
      <c r="S603" s="6"/>
      <c r="T603" s="41">
        <f t="shared" si="96"/>
        <v>73.2</v>
      </c>
      <c r="U603" s="82">
        <f t="shared" si="97"/>
        <v>62.2</v>
      </c>
      <c r="V603" s="76" t="s">
        <v>2053</v>
      </c>
      <c r="W603" s="120">
        <f t="shared" si="98"/>
        <v>84.2</v>
      </c>
      <c r="X603" s="78">
        <v>43101</v>
      </c>
      <c r="Y603" s="78">
        <v>401768</v>
      </c>
      <c r="Z603" s="128"/>
      <c r="AC603" s="42">
        <v>21</v>
      </c>
      <c r="AE603" s="17"/>
    </row>
    <row r="604" spans="1:31" ht="30" hidden="1">
      <c r="A604" s="20" t="s">
        <v>1431</v>
      </c>
      <c r="B604" s="20" t="s">
        <v>1433</v>
      </c>
      <c r="C604" s="18" t="s">
        <v>420</v>
      </c>
      <c r="D604" s="7"/>
      <c r="E604" s="17"/>
      <c r="F604" s="17"/>
      <c r="G604" s="28" t="s">
        <v>1388</v>
      </c>
      <c r="H604" s="28" t="s">
        <v>1709</v>
      </c>
      <c r="I604" s="25"/>
      <c r="J604" s="32"/>
      <c r="K604" s="32"/>
      <c r="L604" s="32"/>
      <c r="M604" s="6"/>
      <c r="N604" s="65"/>
      <c r="O604" s="65"/>
      <c r="P604" s="65"/>
      <c r="Q604" s="65"/>
      <c r="R604" s="65"/>
      <c r="S604" s="65"/>
      <c r="T604" s="41"/>
      <c r="U604" s="82"/>
      <c r="V604" s="76"/>
      <c r="W604" s="120"/>
      <c r="X604" s="78">
        <v>43101</v>
      </c>
      <c r="Y604" s="78">
        <v>401768</v>
      </c>
      <c r="Z604" s="128"/>
      <c r="AC604" s="42"/>
      <c r="AE604" s="17"/>
    </row>
    <row r="605" spans="1:31" hidden="1">
      <c r="A605" s="16" t="s">
        <v>1434</v>
      </c>
      <c r="B605" s="16" t="s">
        <v>1435</v>
      </c>
      <c r="C605" s="19" t="s">
        <v>420</v>
      </c>
      <c r="D605" s="7" t="s">
        <v>1280</v>
      </c>
      <c r="E605" s="17"/>
      <c r="F605" s="17"/>
      <c r="G605" s="1" t="s">
        <v>585</v>
      </c>
      <c r="H605" s="1" t="s">
        <v>2371</v>
      </c>
      <c r="I605" s="25"/>
      <c r="J605" s="32"/>
      <c r="K605" s="1" t="s">
        <v>2469</v>
      </c>
      <c r="L605" s="1" t="s">
        <v>2472</v>
      </c>
      <c r="M605" s="6" t="s">
        <v>2471</v>
      </c>
      <c r="N605" s="6"/>
      <c r="O605" s="6"/>
      <c r="P605" s="6"/>
      <c r="Q605" s="6"/>
      <c r="R605" s="6"/>
      <c r="S605" s="6"/>
      <c r="T605" s="41">
        <f>ROUND(AC605*$AB$3,1)</f>
        <v>258</v>
      </c>
      <c r="U605" s="82">
        <f>ROUND(T605*0.85,1)</f>
        <v>219.3</v>
      </c>
      <c r="V605" s="76" t="s">
        <v>2053</v>
      </c>
      <c r="W605" s="120">
        <f>ROUND(T605*1.15,1)</f>
        <v>296.7</v>
      </c>
      <c r="X605" s="78">
        <v>43101</v>
      </c>
      <c r="Y605" s="78">
        <v>401768</v>
      </c>
      <c r="Z605" s="128"/>
      <c r="AC605" s="42">
        <v>74</v>
      </c>
      <c r="AE605" s="17"/>
    </row>
    <row r="606" spans="1:31" ht="63.75" hidden="1">
      <c r="A606" s="16" t="s">
        <v>1434</v>
      </c>
      <c r="B606" s="16" t="s">
        <v>1435</v>
      </c>
      <c r="C606" s="19" t="s">
        <v>420</v>
      </c>
      <c r="D606" s="7" t="s">
        <v>1281</v>
      </c>
      <c r="E606" s="17" t="s">
        <v>2028</v>
      </c>
      <c r="F606" s="17"/>
      <c r="G606" s="1" t="s">
        <v>655</v>
      </c>
      <c r="H606" s="1" t="s">
        <v>2372</v>
      </c>
      <c r="I606" s="25" t="s">
        <v>301</v>
      </c>
      <c r="J606" s="32" t="s">
        <v>2373</v>
      </c>
      <c r="K606" s="1" t="s">
        <v>2469</v>
      </c>
      <c r="L606" s="1" t="s">
        <v>2472</v>
      </c>
      <c r="M606" s="6" t="s">
        <v>2471</v>
      </c>
      <c r="N606" s="65"/>
      <c r="O606" s="65"/>
      <c r="P606" s="65"/>
      <c r="Q606" s="65"/>
      <c r="R606" s="65"/>
      <c r="S606" s="65"/>
      <c r="T606" s="41">
        <f>ROUND(AC606*$AB$3,1)</f>
        <v>156.9</v>
      </c>
      <c r="U606" s="82">
        <f>ROUND(T606*0.85,1)</f>
        <v>133.4</v>
      </c>
      <c r="V606" s="76" t="s">
        <v>2053</v>
      </c>
      <c r="W606" s="120">
        <f>ROUND(T606*1.15,1)</f>
        <v>180.4</v>
      </c>
      <c r="X606" s="78">
        <v>43101</v>
      </c>
      <c r="Y606" s="78">
        <v>401768</v>
      </c>
      <c r="Z606" s="128"/>
      <c r="AC606" s="42">
        <v>45</v>
      </c>
      <c r="AE606" s="17"/>
    </row>
    <row r="607" spans="1:31" ht="51" hidden="1">
      <c r="A607" s="16" t="s">
        <v>1434</v>
      </c>
      <c r="B607" s="16" t="s">
        <v>1435</v>
      </c>
      <c r="C607" s="19" t="s">
        <v>420</v>
      </c>
      <c r="D607" s="7" t="s">
        <v>1282</v>
      </c>
      <c r="E607" s="17"/>
      <c r="F607" s="17"/>
      <c r="G607" s="1" t="s">
        <v>302</v>
      </c>
      <c r="H607" s="1" t="s">
        <v>2374</v>
      </c>
      <c r="I607" s="1" t="s">
        <v>697</v>
      </c>
      <c r="J607" s="1" t="s">
        <v>2375</v>
      </c>
      <c r="K607" s="1" t="s">
        <v>2469</v>
      </c>
      <c r="L607" s="1" t="s">
        <v>2472</v>
      </c>
      <c r="M607" s="6" t="s">
        <v>2471</v>
      </c>
      <c r="N607" s="6"/>
      <c r="O607" s="6"/>
      <c r="P607" s="6"/>
      <c r="Q607" s="6"/>
      <c r="R607" s="6"/>
      <c r="S607" s="6"/>
      <c r="T607" s="41">
        <f>ROUND(AC607*$AB$3,1)</f>
        <v>62.8</v>
      </c>
      <c r="U607" s="82">
        <f>ROUND(T607*0.85,1)</f>
        <v>53.4</v>
      </c>
      <c r="V607" s="76" t="s">
        <v>2053</v>
      </c>
      <c r="W607" s="120">
        <f>ROUND(T607*1.15,1)</f>
        <v>72.2</v>
      </c>
      <c r="X607" s="78">
        <v>43101</v>
      </c>
      <c r="Y607" s="78">
        <v>401768</v>
      </c>
      <c r="Z607" s="128"/>
      <c r="AC607" s="42">
        <v>18</v>
      </c>
      <c r="AE607" s="17"/>
    </row>
    <row r="608" spans="1:31" ht="25.5" hidden="1">
      <c r="A608" s="16" t="s">
        <v>1434</v>
      </c>
      <c r="B608" s="16" t="s">
        <v>1435</v>
      </c>
      <c r="C608" s="19" t="s">
        <v>420</v>
      </c>
      <c r="D608" s="7" t="s">
        <v>1283</v>
      </c>
      <c r="E608" s="17"/>
      <c r="F608" s="17"/>
      <c r="G608" s="1" t="s">
        <v>586</v>
      </c>
      <c r="H608" s="1" t="s">
        <v>2376</v>
      </c>
      <c r="I608" s="1"/>
      <c r="J608" s="1"/>
      <c r="K608" s="1" t="s">
        <v>2469</v>
      </c>
      <c r="L608" s="1" t="s">
        <v>2472</v>
      </c>
      <c r="M608" s="6" t="s">
        <v>2471</v>
      </c>
      <c r="N608" s="6"/>
      <c r="O608" s="6"/>
      <c r="P608" s="6"/>
      <c r="Q608" s="6"/>
      <c r="R608" s="6"/>
      <c r="S608" s="6"/>
      <c r="T608" s="41">
        <f>ROUND(AC608*$AB$3,1)</f>
        <v>83.7</v>
      </c>
      <c r="U608" s="82">
        <f>ROUND(T608*0.85,1)</f>
        <v>71.099999999999994</v>
      </c>
      <c r="V608" s="76" t="s">
        <v>2053</v>
      </c>
      <c r="W608" s="120">
        <f>ROUND(T608*1.15,1)</f>
        <v>96.3</v>
      </c>
      <c r="X608" s="78">
        <v>43101</v>
      </c>
      <c r="Y608" s="78">
        <v>401768</v>
      </c>
      <c r="Z608" s="128"/>
      <c r="AC608" s="42">
        <v>24</v>
      </c>
      <c r="AE608" s="17"/>
    </row>
    <row r="609" spans="1:31" ht="30" hidden="1">
      <c r="A609" s="20" t="s">
        <v>1431</v>
      </c>
      <c r="B609" s="20" t="s">
        <v>1432</v>
      </c>
      <c r="C609" s="18" t="s">
        <v>310</v>
      </c>
      <c r="D609" s="7"/>
      <c r="E609" s="17"/>
      <c r="F609" s="17"/>
      <c r="G609" s="28" t="s">
        <v>255</v>
      </c>
      <c r="H609" s="28" t="s">
        <v>1710</v>
      </c>
      <c r="I609" s="25"/>
      <c r="J609" s="32"/>
      <c r="K609" s="32"/>
      <c r="L609" s="32"/>
      <c r="M609" s="6"/>
      <c r="N609" s="6"/>
      <c r="O609" s="6"/>
      <c r="P609" s="6"/>
      <c r="Q609" s="6"/>
      <c r="R609" s="6"/>
      <c r="S609" s="6"/>
      <c r="T609" s="41"/>
      <c r="U609" s="82"/>
      <c r="V609" s="76"/>
      <c r="W609" s="120"/>
      <c r="X609" s="78">
        <v>43101</v>
      </c>
      <c r="Y609" s="78">
        <v>401768</v>
      </c>
      <c r="Z609" s="128"/>
      <c r="AC609" s="42"/>
      <c r="AE609" s="17"/>
    </row>
    <row r="610" spans="1:31" ht="38.25" hidden="1">
      <c r="A610" s="20" t="s">
        <v>1431</v>
      </c>
      <c r="B610" s="20" t="s">
        <v>1433</v>
      </c>
      <c r="C610" s="18" t="s">
        <v>421</v>
      </c>
      <c r="D610" s="7"/>
      <c r="E610" s="17"/>
      <c r="F610" s="17"/>
      <c r="G610" s="28" t="s">
        <v>256</v>
      </c>
      <c r="H610" s="28" t="s">
        <v>1755</v>
      </c>
      <c r="I610" s="25"/>
      <c r="J610" s="32"/>
      <c r="K610" s="32"/>
      <c r="L610" s="32"/>
      <c r="M610" s="6"/>
      <c r="N610" s="6"/>
      <c r="O610" s="6"/>
      <c r="P610" s="6"/>
      <c r="Q610" s="6"/>
      <c r="R610" s="6"/>
      <c r="S610" s="6"/>
      <c r="T610" s="41"/>
      <c r="U610" s="82"/>
      <c r="V610" s="76"/>
      <c r="W610" s="120"/>
      <c r="X610" s="78">
        <v>43101</v>
      </c>
      <c r="Y610" s="78">
        <v>401768</v>
      </c>
      <c r="Z610" s="128"/>
      <c r="AC610" s="42"/>
      <c r="AE610" s="17"/>
    </row>
    <row r="611" spans="1:31" ht="63.75" hidden="1">
      <c r="A611" s="16" t="s">
        <v>1434</v>
      </c>
      <c r="B611" s="16" t="s">
        <v>1435</v>
      </c>
      <c r="C611" s="19" t="s">
        <v>421</v>
      </c>
      <c r="D611" s="7" t="s">
        <v>1284</v>
      </c>
      <c r="E611" s="17"/>
      <c r="F611" s="17"/>
      <c r="G611" s="25" t="s">
        <v>257</v>
      </c>
      <c r="H611" s="32" t="s">
        <v>1711</v>
      </c>
      <c r="I611" s="1" t="s">
        <v>2007</v>
      </c>
      <c r="J611" s="1" t="s">
        <v>2377</v>
      </c>
      <c r="K611" s="122" t="s">
        <v>2469</v>
      </c>
      <c r="L611" s="122" t="s">
        <v>2472</v>
      </c>
      <c r="M611" s="6" t="s">
        <v>2471</v>
      </c>
      <c r="N611" s="6">
        <v>1</v>
      </c>
      <c r="O611" s="6" t="s">
        <v>2439</v>
      </c>
      <c r="P611" s="5" t="s">
        <v>2478</v>
      </c>
      <c r="Q611" s="73" t="s">
        <v>2485</v>
      </c>
      <c r="R611" s="73"/>
      <c r="S611" s="73"/>
      <c r="T611" s="41">
        <f t="shared" ref="T611:T622" si="99">ROUND(AC611*$AB$3,1)</f>
        <v>104.6</v>
      </c>
      <c r="U611" s="82">
        <f t="shared" ref="U611:U622" si="100">ROUND(T611*0.85,1)</f>
        <v>88.9</v>
      </c>
      <c r="V611" s="76" t="s">
        <v>2053</v>
      </c>
      <c r="W611" s="120">
        <f t="shared" ref="W611:W622" si="101">ROUND(T611*1.15,1)</f>
        <v>120.3</v>
      </c>
      <c r="X611" s="78">
        <v>43101</v>
      </c>
      <c r="Y611" s="78">
        <v>401768</v>
      </c>
      <c r="Z611" s="128"/>
      <c r="AC611" s="42">
        <v>30</v>
      </c>
      <c r="AE611" s="17"/>
    </row>
    <row r="612" spans="1:31" ht="25.5" hidden="1">
      <c r="A612" s="16" t="s">
        <v>1434</v>
      </c>
      <c r="B612" s="16" t="s">
        <v>1435</v>
      </c>
      <c r="C612" s="19" t="s">
        <v>421</v>
      </c>
      <c r="D612" s="7" t="s">
        <v>1285</v>
      </c>
      <c r="E612" s="17"/>
      <c r="F612" s="17"/>
      <c r="G612" s="25" t="s">
        <v>258</v>
      </c>
      <c r="H612" s="32" t="s">
        <v>1720</v>
      </c>
      <c r="I612" s="1" t="s">
        <v>259</v>
      </c>
      <c r="J612" s="1" t="s">
        <v>1712</v>
      </c>
      <c r="K612" s="122" t="s">
        <v>2469</v>
      </c>
      <c r="L612" s="122" t="s">
        <v>2472</v>
      </c>
      <c r="M612" s="6" t="s">
        <v>2471</v>
      </c>
      <c r="N612" s="6">
        <v>1</v>
      </c>
      <c r="O612" s="6" t="s">
        <v>2439</v>
      </c>
      <c r="P612" s="5" t="s">
        <v>2478</v>
      </c>
      <c r="Q612" s="73" t="s">
        <v>2485</v>
      </c>
      <c r="R612" s="73"/>
      <c r="S612" s="73"/>
      <c r="T612" s="41">
        <f t="shared" si="99"/>
        <v>52.3</v>
      </c>
      <c r="U612" s="82">
        <f t="shared" si="100"/>
        <v>44.5</v>
      </c>
      <c r="V612" s="76" t="s">
        <v>2053</v>
      </c>
      <c r="W612" s="120">
        <f t="shared" si="101"/>
        <v>60.1</v>
      </c>
      <c r="X612" s="78">
        <v>43101</v>
      </c>
      <c r="Y612" s="78">
        <v>401768</v>
      </c>
      <c r="Z612" s="128"/>
      <c r="AC612" s="42">
        <v>15</v>
      </c>
      <c r="AE612" s="17"/>
    </row>
    <row r="613" spans="1:31" ht="38.25" hidden="1">
      <c r="A613" s="16" t="s">
        <v>1434</v>
      </c>
      <c r="B613" s="16" t="s">
        <v>1435</v>
      </c>
      <c r="C613" s="19" t="s">
        <v>421</v>
      </c>
      <c r="D613" s="7" t="s">
        <v>1286</v>
      </c>
      <c r="E613" s="17"/>
      <c r="F613" s="17"/>
      <c r="G613" s="25" t="s">
        <v>260</v>
      </c>
      <c r="H613" s="32" t="s">
        <v>2378</v>
      </c>
      <c r="I613" s="25" t="s">
        <v>303</v>
      </c>
      <c r="J613" s="32" t="s">
        <v>1713</v>
      </c>
      <c r="K613" s="122" t="s">
        <v>2469</v>
      </c>
      <c r="L613" s="122" t="s">
        <v>2472</v>
      </c>
      <c r="M613" s="6" t="s">
        <v>2471</v>
      </c>
      <c r="N613" s="6">
        <v>1</v>
      </c>
      <c r="O613" s="6" t="s">
        <v>2439</v>
      </c>
      <c r="P613" s="5" t="s">
        <v>2478</v>
      </c>
      <c r="Q613" s="73" t="s">
        <v>2485</v>
      </c>
      <c r="R613" s="73"/>
      <c r="S613" s="73"/>
      <c r="T613" s="41">
        <f t="shared" si="99"/>
        <v>52.3</v>
      </c>
      <c r="U613" s="82">
        <f t="shared" si="100"/>
        <v>44.5</v>
      </c>
      <c r="V613" s="76" t="s">
        <v>2053</v>
      </c>
      <c r="W613" s="120">
        <f t="shared" si="101"/>
        <v>60.1</v>
      </c>
      <c r="X613" s="78">
        <v>43101</v>
      </c>
      <c r="Y613" s="78">
        <v>401768</v>
      </c>
      <c r="Z613" s="128"/>
      <c r="AC613" s="42">
        <v>15</v>
      </c>
      <c r="AE613" s="17"/>
    </row>
    <row r="614" spans="1:31" ht="25.5" hidden="1">
      <c r="A614" s="16" t="s">
        <v>1434</v>
      </c>
      <c r="B614" s="16" t="s">
        <v>1435</v>
      </c>
      <c r="C614" s="19" t="s">
        <v>421</v>
      </c>
      <c r="D614" s="7" t="s">
        <v>1287</v>
      </c>
      <c r="E614" s="17"/>
      <c r="F614" s="17"/>
      <c r="G614" s="1" t="s">
        <v>261</v>
      </c>
      <c r="H614" s="1" t="s">
        <v>1714</v>
      </c>
      <c r="I614" s="1" t="s">
        <v>262</v>
      </c>
      <c r="J614" s="1" t="s">
        <v>1756</v>
      </c>
      <c r="K614" s="122" t="s">
        <v>2469</v>
      </c>
      <c r="L614" s="122" t="s">
        <v>2472</v>
      </c>
      <c r="M614" s="6" t="s">
        <v>2471</v>
      </c>
      <c r="N614" s="6">
        <v>1</v>
      </c>
      <c r="O614" s="6" t="s">
        <v>2439</v>
      </c>
      <c r="P614" s="5" t="s">
        <v>2478</v>
      </c>
      <c r="Q614" s="73" t="s">
        <v>2485</v>
      </c>
      <c r="R614" s="73"/>
      <c r="S614" s="73"/>
      <c r="T614" s="41">
        <f t="shared" si="99"/>
        <v>38.4</v>
      </c>
      <c r="U614" s="82">
        <f t="shared" si="100"/>
        <v>32.6</v>
      </c>
      <c r="V614" s="76" t="s">
        <v>2053</v>
      </c>
      <c r="W614" s="120">
        <f t="shared" si="101"/>
        <v>44.2</v>
      </c>
      <c r="X614" s="78">
        <v>43101</v>
      </c>
      <c r="Y614" s="78">
        <v>401768</v>
      </c>
      <c r="Z614" s="128"/>
      <c r="AC614" s="42">
        <v>11</v>
      </c>
      <c r="AE614" s="17"/>
    </row>
    <row r="615" spans="1:31" ht="51" hidden="1">
      <c r="A615" s="16" t="s">
        <v>1434</v>
      </c>
      <c r="B615" s="16" t="s">
        <v>1435</v>
      </c>
      <c r="C615" s="19" t="s">
        <v>421</v>
      </c>
      <c r="D615" s="7" t="s">
        <v>1288</v>
      </c>
      <c r="E615" s="17"/>
      <c r="F615" s="17"/>
      <c r="G615" s="1" t="s">
        <v>263</v>
      </c>
      <c r="H615" s="1" t="s">
        <v>1721</v>
      </c>
      <c r="I615" s="1" t="s">
        <v>2465</v>
      </c>
      <c r="J615" s="74" t="s">
        <v>2673</v>
      </c>
      <c r="K615" s="122" t="s">
        <v>2469</v>
      </c>
      <c r="L615" s="122" t="s">
        <v>2472</v>
      </c>
      <c r="M615" s="6" t="s">
        <v>2471</v>
      </c>
      <c r="N615" s="6">
        <v>1</v>
      </c>
      <c r="O615" s="6" t="s">
        <v>2439</v>
      </c>
      <c r="P615" s="5" t="s">
        <v>2478</v>
      </c>
      <c r="Q615" s="73" t="s">
        <v>2485</v>
      </c>
      <c r="R615" s="73"/>
      <c r="S615" s="73"/>
      <c r="T615" s="41">
        <f t="shared" si="99"/>
        <v>38.4</v>
      </c>
      <c r="U615" s="82">
        <f t="shared" si="100"/>
        <v>32.6</v>
      </c>
      <c r="V615" s="76" t="s">
        <v>2053</v>
      </c>
      <c r="W615" s="120">
        <f t="shared" si="101"/>
        <v>44.2</v>
      </c>
      <c r="X615" s="78">
        <v>43101</v>
      </c>
      <c r="Y615" s="78">
        <v>401768</v>
      </c>
      <c r="Z615" s="128"/>
      <c r="AC615" s="42">
        <v>11</v>
      </c>
      <c r="AE615" s="17"/>
    </row>
    <row r="616" spans="1:31" ht="25.5" hidden="1">
      <c r="A616" s="16" t="s">
        <v>1434</v>
      </c>
      <c r="B616" s="16" t="s">
        <v>1435</v>
      </c>
      <c r="C616" s="19" t="s">
        <v>421</v>
      </c>
      <c r="D616" s="7" t="s">
        <v>1289</v>
      </c>
      <c r="E616" s="17"/>
      <c r="F616" s="17"/>
      <c r="G616" s="1" t="s">
        <v>264</v>
      </c>
      <c r="H616" s="1" t="s">
        <v>1715</v>
      </c>
      <c r="I616" s="1"/>
      <c r="J616" s="1"/>
      <c r="K616" s="1" t="s">
        <v>2469</v>
      </c>
      <c r="L616" s="1" t="s">
        <v>2472</v>
      </c>
      <c r="M616" s="6" t="s">
        <v>2471</v>
      </c>
      <c r="N616" s="9"/>
      <c r="O616" s="9"/>
      <c r="P616" s="9"/>
      <c r="Q616" s="9"/>
      <c r="R616" s="9"/>
      <c r="S616" s="9"/>
      <c r="T616" s="41">
        <f t="shared" si="99"/>
        <v>160.4</v>
      </c>
      <c r="U616" s="82">
        <f t="shared" si="100"/>
        <v>136.30000000000001</v>
      </c>
      <c r="V616" s="76" t="s">
        <v>2053</v>
      </c>
      <c r="W616" s="120">
        <f t="shared" si="101"/>
        <v>184.5</v>
      </c>
      <c r="X616" s="78">
        <v>43101</v>
      </c>
      <c r="Y616" s="78">
        <v>401768</v>
      </c>
      <c r="Z616" s="128"/>
      <c r="AC616" s="42">
        <v>46</v>
      </c>
      <c r="AE616" s="17"/>
    </row>
    <row r="617" spans="1:31" hidden="1">
      <c r="A617" s="16" t="s">
        <v>1434</v>
      </c>
      <c r="B617" s="16" t="s">
        <v>1435</v>
      </c>
      <c r="C617" s="19" t="s">
        <v>421</v>
      </c>
      <c r="D617" s="7" t="s">
        <v>1290</v>
      </c>
      <c r="E617" s="17"/>
      <c r="F617" s="17"/>
      <c r="G617" s="1" t="s">
        <v>265</v>
      </c>
      <c r="H617" s="1" t="s">
        <v>1652</v>
      </c>
      <c r="I617" s="1"/>
      <c r="J617" s="1"/>
      <c r="K617" s="122" t="s">
        <v>2469</v>
      </c>
      <c r="L617" s="122" t="s">
        <v>2472</v>
      </c>
      <c r="M617" s="6" t="s">
        <v>2471</v>
      </c>
      <c r="N617" s="6">
        <v>1</v>
      </c>
      <c r="O617" s="6" t="s">
        <v>2439</v>
      </c>
      <c r="P617" s="5" t="s">
        <v>2478</v>
      </c>
      <c r="Q617" s="73" t="s">
        <v>2485</v>
      </c>
      <c r="R617" s="73"/>
      <c r="S617" s="73"/>
      <c r="T617" s="41">
        <f t="shared" si="99"/>
        <v>146.4</v>
      </c>
      <c r="U617" s="82">
        <f t="shared" si="100"/>
        <v>124.4</v>
      </c>
      <c r="V617" s="76" t="s">
        <v>2053</v>
      </c>
      <c r="W617" s="120">
        <f t="shared" si="101"/>
        <v>168.4</v>
      </c>
      <c r="X617" s="78">
        <v>43101</v>
      </c>
      <c r="Y617" s="78">
        <v>401768</v>
      </c>
      <c r="Z617" s="128"/>
      <c r="AC617" s="42">
        <v>42</v>
      </c>
      <c r="AE617" s="17"/>
    </row>
    <row r="618" spans="1:31" ht="38.25" hidden="1">
      <c r="A618" s="16" t="s">
        <v>1434</v>
      </c>
      <c r="B618" s="16" t="s">
        <v>1435</v>
      </c>
      <c r="C618" s="19" t="s">
        <v>421</v>
      </c>
      <c r="D618" s="7" t="s">
        <v>1291</v>
      </c>
      <c r="E618" s="17"/>
      <c r="F618" s="17"/>
      <c r="G618" s="1" t="s">
        <v>587</v>
      </c>
      <c r="H618" s="1" t="s">
        <v>1853</v>
      </c>
      <c r="I618" s="1" t="s">
        <v>698</v>
      </c>
      <c r="J618" s="1" t="s">
        <v>2174</v>
      </c>
      <c r="K618" s="1" t="s">
        <v>2469</v>
      </c>
      <c r="L618" s="1" t="s">
        <v>2472</v>
      </c>
      <c r="M618" s="6" t="s">
        <v>2471</v>
      </c>
      <c r="N618" s="9"/>
      <c r="O618" s="9"/>
      <c r="P618" s="9"/>
      <c r="Q618" s="9"/>
      <c r="R618" s="9"/>
      <c r="S618" s="9"/>
      <c r="T618" s="41">
        <f t="shared" si="99"/>
        <v>209.2</v>
      </c>
      <c r="U618" s="82">
        <f t="shared" si="100"/>
        <v>177.8</v>
      </c>
      <c r="V618" s="76" t="s">
        <v>2053</v>
      </c>
      <c r="W618" s="120">
        <f t="shared" si="101"/>
        <v>240.6</v>
      </c>
      <c r="X618" s="78">
        <v>43101</v>
      </c>
      <c r="Y618" s="78">
        <v>401768</v>
      </c>
      <c r="Z618" s="128"/>
      <c r="AC618" s="42">
        <v>60</v>
      </c>
      <c r="AE618" s="17"/>
    </row>
    <row r="619" spans="1:31" ht="51" hidden="1">
      <c r="A619" s="16" t="s">
        <v>1434</v>
      </c>
      <c r="B619" s="16" t="s">
        <v>1435</v>
      </c>
      <c r="C619" s="19" t="s">
        <v>421</v>
      </c>
      <c r="D619" s="7" t="s">
        <v>1292</v>
      </c>
      <c r="E619" s="17"/>
      <c r="F619" s="17"/>
      <c r="G619" s="1" t="s">
        <v>588</v>
      </c>
      <c r="H619" s="1" t="s">
        <v>1653</v>
      </c>
      <c r="I619" s="1" t="s">
        <v>2037</v>
      </c>
      <c r="J619" s="1" t="s">
        <v>2379</v>
      </c>
      <c r="K619" s="122" t="s">
        <v>2456</v>
      </c>
      <c r="L619" s="71" t="s">
        <v>2480</v>
      </c>
      <c r="M619" s="6" t="s">
        <v>2471</v>
      </c>
      <c r="N619" s="6">
        <v>1</v>
      </c>
      <c r="O619" s="6" t="s">
        <v>2439</v>
      </c>
      <c r="P619" s="5" t="s">
        <v>2478</v>
      </c>
      <c r="Q619" s="73" t="s">
        <v>2485</v>
      </c>
      <c r="R619" s="73"/>
      <c r="S619" s="73"/>
      <c r="T619" s="41">
        <f t="shared" si="99"/>
        <v>156.9</v>
      </c>
      <c r="U619" s="82">
        <f t="shared" si="100"/>
        <v>133.4</v>
      </c>
      <c r="V619" s="76" t="s">
        <v>2053</v>
      </c>
      <c r="W619" s="120">
        <f t="shared" si="101"/>
        <v>180.4</v>
      </c>
      <c r="X619" s="78">
        <v>43101</v>
      </c>
      <c r="Y619" s="78">
        <v>401768</v>
      </c>
      <c r="Z619" s="128"/>
      <c r="AC619" s="42">
        <v>45</v>
      </c>
      <c r="AE619" s="17"/>
    </row>
    <row r="620" spans="1:31" ht="25.5" hidden="1">
      <c r="A620" s="16" t="s">
        <v>1434</v>
      </c>
      <c r="B620" s="16" t="s">
        <v>1435</v>
      </c>
      <c r="C620" s="19" t="s">
        <v>421</v>
      </c>
      <c r="D620" s="7" t="s">
        <v>1293</v>
      </c>
      <c r="E620" s="17"/>
      <c r="F620" s="17"/>
      <c r="G620" s="1" t="s">
        <v>589</v>
      </c>
      <c r="H620" s="1" t="s">
        <v>1719</v>
      </c>
      <c r="I620" s="1" t="s">
        <v>2008</v>
      </c>
      <c r="J620" s="1" t="s">
        <v>2380</v>
      </c>
      <c r="K620" s="1" t="s">
        <v>2469</v>
      </c>
      <c r="L620" s="1" t="s">
        <v>2472</v>
      </c>
      <c r="M620" s="6" t="s">
        <v>2471</v>
      </c>
      <c r="N620" s="9"/>
      <c r="O620" s="9"/>
      <c r="P620" s="9"/>
      <c r="Q620" s="9"/>
      <c r="R620" s="9"/>
      <c r="S620" s="9"/>
      <c r="T620" s="41">
        <f t="shared" si="99"/>
        <v>216.2</v>
      </c>
      <c r="U620" s="82">
        <f t="shared" si="100"/>
        <v>183.8</v>
      </c>
      <c r="V620" s="76" t="s">
        <v>2053</v>
      </c>
      <c r="W620" s="120">
        <f t="shared" si="101"/>
        <v>248.6</v>
      </c>
      <c r="X620" s="78">
        <v>43101</v>
      </c>
      <c r="Y620" s="78">
        <v>401768</v>
      </c>
      <c r="Z620" s="128"/>
      <c r="AC620" s="42">
        <v>62</v>
      </c>
      <c r="AE620" s="17"/>
    </row>
    <row r="621" spans="1:31" ht="25.5" hidden="1">
      <c r="A621" s="16" t="s">
        <v>1434</v>
      </c>
      <c r="B621" s="16" t="s">
        <v>1435</v>
      </c>
      <c r="C621" s="19" t="s">
        <v>421</v>
      </c>
      <c r="D621" s="7" t="s">
        <v>1294</v>
      </c>
      <c r="E621" s="17"/>
      <c r="F621" s="17"/>
      <c r="G621" s="1" t="s">
        <v>266</v>
      </c>
      <c r="H621" s="1" t="s">
        <v>1722</v>
      </c>
      <c r="I621" s="1" t="s">
        <v>2536</v>
      </c>
      <c r="J621" s="1" t="s">
        <v>2381</v>
      </c>
      <c r="K621" s="122" t="s">
        <v>2469</v>
      </c>
      <c r="L621" s="122" t="s">
        <v>2472</v>
      </c>
      <c r="M621" s="6" t="s">
        <v>2471</v>
      </c>
      <c r="N621" s="6">
        <v>1</v>
      </c>
      <c r="O621" s="6" t="s">
        <v>2439</v>
      </c>
      <c r="P621" s="5" t="s">
        <v>2478</v>
      </c>
      <c r="Q621" s="73" t="s">
        <v>2485</v>
      </c>
      <c r="R621" s="73"/>
      <c r="S621" s="73"/>
      <c r="T621" s="41">
        <f t="shared" si="99"/>
        <v>125.5</v>
      </c>
      <c r="U621" s="82">
        <f t="shared" si="100"/>
        <v>106.7</v>
      </c>
      <c r="V621" s="76" t="s">
        <v>2053</v>
      </c>
      <c r="W621" s="120">
        <f t="shared" si="101"/>
        <v>144.30000000000001</v>
      </c>
      <c r="X621" s="78">
        <v>43101</v>
      </c>
      <c r="Y621" s="78">
        <v>401768</v>
      </c>
      <c r="Z621" s="128"/>
      <c r="AC621" s="42">
        <v>36</v>
      </c>
      <c r="AE621" s="17"/>
    </row>
    <row r="622" spans="1:31" ht="51" hidden="1">
      <c r="A622" s="16" t="s">
        <v>1434</v>
      </c>
      <c r="B622" s="16" t="s">
        <v>1435</v>
      </c>
      <c r="C622" s="19" t="s">
        <v>421</v>
      </c>
      <c r="D622" s="7" t="s">
        <v>1295</v>
      </c>
      <c r="E622" s="17"/>
      <c r="F622" s="17"/>
      <c r="G622" s="1" t="s">
        <v>267</v>
      </c>
      <c r="H622" s="1" t="s">
        <v>1716</v>
      </c>
      <c r="I622" s="25" t="s">
        <v>2542</v>
      </c>
      <c r="J622" s="32" t="s">
        <v>2382</v>
      </c>
      <c r="K622" s="122" t="s">
        <v>2469</v>
      </c>
      <c r="L622" s="122" t="s">
        <v>2472</v>
      </c>
      <c r="M622" s="6" t="s">
        <v>2471</v>
      </c>
      <c r="N622" s="6">
        <v>1</v>
      </c>
      <c r="O622" s="6" t="s">
        <v>2439</v>
      </c>
      <c r="P622" s="5" t="s">
        <v>2478</v>
      </c>
      <c r="Q622" s="73" t="s">
        <v>2485</v>
      </c>
      <c r="R622" s="73"/>
      <c r="S622" s="73"/>
      <c r="T622" s="41">
        <f t="shared" si="99"/>
        <v>59.3</v>
      </c>
      <c r="U622" s="82">
        <f t="shared" si="100"/>
        <v>50.4</v>
      </c>
      <c r="V622" s="76" t="s">
        <v>2053</v>
      </c>
      <c r="W622" s="120">
        <f t="shared" si="101"/>
        <v>68.2</v>
      </c>
      <c r="X622" s="78">
        <v>43101</v>
      </c>
      <c r="Y622" s="78">
        <v>401768</v>
      </c>
      <c r="Z622" s="128"/>
      <c r="AC622" s="42">
        <v>17</v>
      </c>
      <c r="AE622" s="17"/>
    </row>
    <row r="623" spans="1:31" ht="30" hidden="1">
      <c r="A623" s="20" t="s">
        <v>1431</v>
      </c>
      <c r="B623" s="20" t="s">
        <v>1433</v>
      </c>
      <c r="C623" s="18" t="s">
        <v>422</v>
      </c>
      <c r="D623" s="7"/>
      <c r="E623" s="17"/>
      <c r="F623" s="17"/>
      <c r="G623" s="28" t="s">
        <v>268</v>
      </c>
      <c r="H623" s="28" t="s">
        <v>1717</v>
      </c>
      <c r="I623" s="25"/>
      <c r="J623" s="32"/>
      <c r="K623" s="32"/>
      <c r="L623" s="32"/>
      <c r="M623" s="6"/>
      <c r="N623" s="6"/>
      <c r="O623" s="6"/>
      <c r="P623" s="6"/>
      <c r="Q623" s="6"/>
      <c r="R623" s="6"/>
      <c r="S623" s="6"/>
      <c r="T623" s="41"/>
      <c r="U623" s="82"/>
      <c r="V623" s="76"/>
      <c r="W623" s="120"/>
      <c r="X623" s="78">
        <v>43101</v>
      </c>
      <c r="Y623" s="78">
        <v>401768</v>
      </c>
      <c r="Z623" s="128"/>
      <c r="AC623" s="42"/>
      <c r="AE623" s="17"/>
    </row>
    <row r="624" spans="1:31" ht="25.5" hidden="1">
      <c r="A624" s="16" t="s">
        <v>1434</v>
      </c>
      <c r="B624" s="16" t="s">
        <v>1435</v>
      </c>
      <c r="C624" s="19" t="s">
        <v>422</v>
      </c>
      <c r="D624" s="7" t="s">
        <v>1296</v>
      </c>
      <c r="E624" s="17"/>
      <c r="F624" s="17"/>
      <c r="G624" s="25" t="s">
        <v>269</v>
      </c>
      <c r="H624" s="32" t="s">
        <v>2383</v>
      </c>
      <c r="I624" s="25" t="s">
        <v>19</v>
      </c>
      <c r="J624" s="32" t="s">
        <v>1526</v>
      </c>
      <c r="K624" s="1" t="s">
        <v>2469</v>
      </c>
      <c r="L624" s="1" t="s">
        <v>2472</v>
      </c>
      <c r="M624" s="6" t="s">
        <v>2471</v>
      </c>
      <c r="N624" s="6"/>
      <c r="O624" s="6"/>
      <c r="P624" s="6"/>
      <c r="Q624" s="6"/>
      <c r="R624" s="6"/>
      <c r="S624" s="6"/>
      <c r="T624" s="41">
        <f t="shared" ref="T624:T637" si="102">ROUND(AC624*$AB$3,1)</f>
        <v>275.39999999999998</v>
      </c>
      <c r="U624" s="82">
        <f t="shared" ref="U624:U637" si="103">ROUND(T624*0.85,1)</f>
        <v>234.1</v>
      </c>
      <c r="V624" s="76" t="s">
        <v>2053</v>
      </c>
      <c r="W624" s="120">
        <f t="shared" ref="W624:W637" si="104">ROUND(T624*1.15,1)</f>
        <v>316.7</v>
      </c>
      <c r="X624" s="78">
        <v>43101</v>
      </c>
      <c r="Y624" s="78">
        <v>401768</v>
      </c>
      <c r="Z624" s="128"/>
      <c r="AC624" s="42">
        <v>79</v>
      </c>
      <c r="AE624" s="17"/>
    </row>
    <row r="625" spans="1:31" ht="25.5" hidden="1">
      <c r="A625" s="16" t="s">
        <v>1434</v>
      </c>
      <c r="B625" s="16" t="s">
        <v>1435</v>
      </c>
      <c r="C625" s="19" t="s">
        <v>422</v>
      </c>
      <c r="D625" s="7" t="s">
        <v>1297</v>
      </c>
      <c r="E625" s="17"/>
      <c r="F625" s="17"/>
      <c r="G625" s="1" t="s">
        <v>590</v>
      </c>
      <c r="H625" s="1" t="s">
        <v>1718</v>
      </c>
      <c r="I625" s="25" t="s">
        <v>19</v>
      </c>
      <c r="J625" s="32" t="s">
        <v>1526</v>
      </c>
      <c r="K625" s="1" t="s">
        <v>2469</v>
      </c>
      <c r="L625" s="1" t="s">
        <v>2472</v>
      </c>
      <c r="M625" s="6" t="s">
        <v>2471</v>
      </c>
      <c r="N625" s="6"/>
      <c r="O625" s="6"/>
      <c r="P625" s="6"/>
      <c r="Q625" s="6"/>
      <c r="R625" s="6"/>
      <c r="S625" s="6"/>
      <c r="T625" s="41">
        <f t="shared" si="102"/>
        <v>261.5</v>
      </c>
      <c r="U625" s="82">
        <f t="shared" si="103"/>
        <v>222.3</v>
      </c>
      <c r="V625" s="76" t="s">
        <v>2053</v>
      </c>
      <c r="W625" s="120">
        <f t="shared" si="104"/>
        <v>300.7</v>
      </c>
      <c r="X625" s="78">
        <v>43101</v>
      </c>
      <c r="Y625" s="78">
        <v>401768</v>
      </c>
      <c r="Z625" s="128"/>
      <c r="AC625" s="42">
        <v>75</v>
      </c>
      <c r="AE625" s="17"/>
    </row>
    <row r="626" spans="1:31" ht="76.5" hidden="1">
      <c r="A626" s="16" t="s">
        <v>1434</v>
      </c>
      <c r="B626" s="16" t="s">
        <v>1435</v>
      </c>
      <c r="C626" s="19" t="s">
        <v>422</v>
      </c>
      <c r="D626" s="7" t="s">
        <v>1298</v>
      </c>
      <c r="E626" s="17"/>
      <c r="F626" s="17"/>
      <c r="G626" s="1" t="s">
        <v>807</v>
      </c>
      <c r="H626" s="1" t="s">
        <v>1654</v>
      </c>
      <c r="I626" s="1" t="s">
        <v>812</v>
      </c>
      <c r="J626" s="1" t="s">
        <v>1968</v>
      </c>
      <c r="K626" s="1" t="s">
        <v>2469</v>
      </c>
      <c r="L626" s="1" t="s">
        <v>2472</v>
      </c>
      <c r="M626" s="6" t="s">
        <v>2471</v>
      </c>
      <c r="N626" s="6"/>
      <c r="O626" s="6"/>
      <c r="P626" s="6"/>
      <c r="Q626" s="6"/>
      <c r="R626" s="6"/>
      <c r="S626" s="6"/>
      <c r="T626" s="41">
        <f t="shared" si="102"/>
        <v>460.2</v>
      </c>
      <c r="U626" s="82">
        <f t="shared" si="103"/>
        <v>391.2</v>
      </c>
      <c r="V626" s="76" t="s">
        <v>2053</v>
      </c>
      <c r="W626" s="120">
        <f t="shared" si="104"/>
        <v>529.20000000000005</v>
      </c>
      <c r="X626" s="78">
        <v>43101</v>
      </c>
      <c r="Y626" s="78">
        <v>401768</v>
      </c>
      <c r="Z626" s="128"/>
      <c r="AC626" s="42">
        <v>132</v>
      </c>
      <c r="AE626" s="17"/>
    </row>
    <row r="627" spans="1:31" ht="25.5" hidden="1">
      <c r="A627" s="16" t="s">
        <v>1434</v>
      </c>
      <c r="B627" s="16" t="s">
        <v>1435</v>
      </c>
      <c r="C627" s="19" t="s">
        <v>422</v>
      </c>
      <c r="D627" s="7" t="s">
        <v>1299</v>
      </c>
      <c r="E627" s="17"/>
      <c r="F627" s="17"/>
      <c r="G627" s="1" t="s">
        <v>270</v>
      </c>
      <c r="H627" s="1" t="s">
        <v>1655</v>
      </c>
      <c r="I627" s="25" t="s">
        <v>19</v>
      </c>
      <c r="J627" s="32" t="s">
        <v>1526</v>
      </c>
      <c r="K627" s="1" t="s">
        <v>2469</v>
      </c>
      <c r="L627" s="1" t="s">
        <v>2472</v>
      </c>
      <c r="M627" s="6" t="s">
        <v>2471</v>
      </c>
      <c r="N627" s="6"/>
      <c r="O627" s="6"/>
      <c r="P627" s="6"/>
      <c r="Q627" s="6"/>
      <c r="R627" s="6"/>
      <c r="S627" s="6"/>
      <c r="T627" s="41">
        <f t="shared" si="102"/>
        <v>275.39999999999998</v>
      </c>
      <c r="U627" s="82">
        <f t="shared" si="103"/>
        <v>234.1</v>
      </c>
      <c r="V627" s="76" t="s">
        <v>2053</v>
      </c>
      <c r="W627" s="120">
        <f t="shared" si="104"/>
        <v>316.7</v>
      </c>
      <c r="X627" s="78">
        <v>43101</v>
      </c>
      <c r="Y627" s="78">
        <v>401768</v>
      </c>
      <c r="Z627" s="128"/>
      <c r="AC627" s="42">
        <v>79</v>
      </c>
      <c r="AE627" s="17"/>
    </row>
    <row r="628" spans="1:31" ht="38.25" hidden="1">
      <c r="A628" s="16" t="s">
        <v>1434</v>
      </c>
      <c r="B628" s="16" t="s">
        <v>1435</v>
      </c>
      <c r="C628" s="19" t="s">
        <v>422</v>
      </c>
      <c r="D628" s="7" t="s">
        <v>1300</v>
      </c>
      <c r="E628" s="17"/>
      <c r="F628" s="17"/>
      <c r="G628" s="1" t="s">
        <v>271</v>
      </c>
      <c r="H628" s="1" t="s">
        <v>1656</v>
      </c>
      <c r="I628" s="25" t="s">
        <v>699</v>
      </c>
      <c r="J628" s="32" t="s">
        <v>1956</v>
      </c>
      <c r="K628" s="1" t="s">
        <v>2469</v>
      </c>
      <c r="L628" s="1" t="s">
        <v>2472</v>
      </c>
      <c r="M628" s="6" t="s">
        <v>2471</v>
      </c>
      <c r="N628" s="6"/>
      <c r="O628" s="6"/>
      <c r="P628" s="6"/>
      <c r="Q628" s="6"/>
      <c r="R628" s="6"/>
      <c r="S628" s="6"/>
      <c r="T628" s="41">
        <f t="shared" si="102"/>
        <v>219.7</v>
      </c>
      <c r="U628" s="82">
        <f t="shared" si="103"/>
        <v>186.7</v>
      </c>
      <c r="V628" s="76" t="s">
        <v>2053</v>
      </c>
      <c r="W628" s="120">
        <f t="shared" si="104"/>
        <v>252.7</v>
      </c>
      <c r="X628" s="78">
        <v>43101</v>
      </c>
      <c r="Y628" s="78">
        <v>401768</v>
      </c>
      <c r="Z628" s="128"/>
      <c r="AC628" s="42">
        <v>63</v>
      </c>
      <c r="AE628" s="17"/>
    </row>
    <row r="629" spans="1:31" ht="89.25" hidden="1">
      <c r="A629" s="16" t="s">
        <v>1434</v>
      </c>
      <c r="B629" s="16" t="s">
        <v>1435</v>
      </c>
      <c r="C629" s="19" t="s">
        <v>422</v>
      </c>
      <c r="D629" s="7" t="s">
        <v>1301</v>
      </c>
      <c r="E629" s="17" t="s">
        <v>2028</v>
      </c>
      <c r="F629" s="17"/>
      <c r="G629" s="1" t="s">
        <v>591</v>
      </c>
      <c r="H629" s="1" t="s">
        <v>2384</v>
      </c>
      <c r="I629" s="1" t="s">
        <v>2009</v>
      </c>
      <c r="J629" s="1" t="s">
        <v>2611</v>
      </c>
      <c r="K629" s="122" t="s">
        <v>2476</v>
      </c>
      <c r="L629" s="122" t="s">
        <v>2475</v>
      </c>
      <c r="M629" s="6" t="s">
        <v>2471</v>
      </c>
      <c r="N629" s="6">
        <v>2</v>
      </c>
      <c r="O629" s="6" t="s">
        <v>2439</v>
      </c>
      <c r="P629" s="5" t="s">
        <v>2478</v>
      </c>
      <c r="Q629" s="73" t="s">
        <v>2485</v>
      </c>
      <c r="R629" s="73"/>
      <c r="S629" s="73"/>
      <c r="T629" s="41">
        <f t="shared" si="102"/>
        <v>146.4</v>
      </c>
      <c r="U629" s="82">
        <f t="shared" si="103"/>
        <v>124.4</v>
      </c>
      <c r="V629" s="76" t="s">
        <v>2053</v>
      </c>
      <c r="W629" s="120">
        <f t="shared" si="104"/>
        <v>168.4</v>
      </c>
      <c r="X629" s="78">
        <v>43101</v>
      </c>
      <c r="Y629" s="78">
        <v>401768</v>
      </c>
      <c r="Z629" s="128"/>
      <c r="AC629" s="42">
        <v>42</v>
      </c>
      <c r="AE629" s="17"/>
    </row>
    <row r="630" spans="1:31" ht="25.5" hidden="1">
      <c r="A630" s="16" t="s">
        <v>1434</v>
      </c>
      <c r="B630" s="16" t="s">
        <v>1435</v>
      </c>
      <c r="C630" s="19" t="s">
        <v>422</v>
      </c>
      <c r="D630" s="7" t="s">
        <v>1302</v>
      </c>
      <c r="E630" s="17"/>
      <c r="F630" s="17"/>
      <c r="G630" s="1" t="s">
        <v>272</v>
      </c>
      <c r="H630" s="1" t="s">
        <v>1723</v>
      </c>
      <c r="I630" s="1"/>
      <c r="J630" s="1"/>
      <c r="K630" s="1" t="s">
        <v>2469</v>
      </c>
      <c r="L630" s="1" t="s">
        <v>2472</v>
      </c>
      <c r="M630" s="6" t="s">
        <v>2471</v>
      </c>
      <c r="N630" s="6"/>
      <c r="O630" s="6"/>
      <c r="P630" s="6"/>
      <c r="Q630" s="6"/>
      <c r="R630" s="6"/>
      <c r="S630" s="6"/>
      <c r="T630" s="41">
        <f t="shared" si="102"/>
        <v>198.7</v>
      </c>
      <c r="U630" s="82">
        <f t="shared" si="103"/>
        <v>168.9</v>
      </c>
      <c r="V630" s="76" t="s">
        <v>2053</v>
      </c>
      <c r="W630" s="120">
        <f t="shared" si="104"/>
        <v>228.5</v>
      </c>
      <c r="X630" s="78">
        <v>43101</v>
      </c>
      <c r="Y630" s="78">
        <v>401768</v>
      </c>
      <c r="Z630" s="128"/>
      <c r="AC630" s="42">
        <v>57</v>
      </c>
      <c r="AE630" s="17"/>
    </row>
    <row r="631" spans="1:31" ht="25.5">
      <c r="A631" s="178" t="s">
        <v>1434</v>
      </c>
      <c r="B631" s="178" t="s">
        <v>1435</v>
      </c>
      <c r="C631" s="119" t="s">
        <v>422</v>
      </c>
      <c r="D631" s="58" t="s">
        <v>1303</v>
      </c>
      <c r="E631" s="17"/>
      <c r="F631" s="186" t="s">
        <v>754</v>
      </c>
      <c r="G631" s="179" t="s">
        <v>273</v>
      </c>
      <c r="H631" s="180" t="s">
        <v>1757</v>
      </c>
      <c r="I631" s="181" t="s">
        <v>2590</v>
      </c>
      <c r="J631" s="74" t="s">
        <v>2601</v>
      </c>
      <c r="K631" s="93" t="s">
        <v>2469</v>
      </c>
      <c r="L631" s="1" t="s">
        <v>2472</v>
      </c>
      <c r="M631" s="6" t="s">
        <v>2471</v>
      </c>
      <c r="N631" s="47"/>
      <c r="O631" s="47"/>
      <c r="P631" s="47"/>
      <c r="Q631" s="47"/>
      <c r="R631" s="183"/>
      <c r="S631" s="183"/>
      <c r="T631" s="184">
        <f t="shared" si="102"/>
        <v>97.6</v>
      </c>
      <c r="U631" s="82">
        <f t="shared" si="103"/>
        <v>83</v>
      </c>
      <c r="V631" s="76" t="s">
        <v>2053</v>
      </c>
      <c r="W631" s="120">
        <f t="shared" si="104"/>
        <v>112.2</v>
      </c>
      <c r="X631" s="78">
        <v>43101</v>
      </c>
      <c r="Y631" s="78">
        <v>401768</v>
      </c>
      <c r="Z631" s="128"/>
      <c r="AC631" s="42">
        <v>28</v>
      </c>
      <c r="AE631" s="17" t="s">
        <v>754</v>
      </c>
    </row>
    <row r="632" spans="1:31" ht="25.5">
      <c r="A632" s="178" t="s">
        <v>1434</v>
      </c>
      <c r="B632" s="178" t="s">
        <v>1435</v>
      </c>
      <c r="C632" s="119" t="s">
        <v>422</v>
      </c>
      <c r="D632" s="185" t="s">
        <v>2852</v>
      </c>
      <c r="E632" s="152" t="s">
        <v>2742</v>
      </c>
      <c r="F632" s="186" t="s">
        <v>2742</v>
      </c>
      <c r="G632" s="182" t="s">
        <v>2830</v>
      </c>
      <c r="H632" s="180"/>
      <c r="I632" s="181" t="s">
        <v>2834</v>
      </c>
      <c r="J632" s="155"/>
      <c r="K632" s="166"/>
      <c r="L632" s="155"/>
      <c r="M632" s="156"/>
      <c r="N632" s="167"/>
      <c r="O632" s="167"/>
      <c r="P632" s="167"/>
      <c r="Q632" s="167"/>
      <c r="R632" s="183">
        <v>47.59</v>
      </c>
      <c r="S632" s="183">
        <f>ROUND(R632*1.08*20,0)/20</f>
        <v>51.4</v>
      </c>
      <c r="T632" s="184"/>
      <c r="U632" s="158"/>
      <c r="V632" s="159"/>
      <c r="W632" s="160"/>
      <c r="X632" s="161"/>
      <c r="Y632" s="161"/>
      <c r="Z632" s="128"/>
      <c r="AC632" s="42"/>
      <c r="AE632" s="17"/>
    </row>
    <row r="633" spans="1:31" ht="25.5">
      <c r="A633" s="178" t="s">
        <v>1434</v>
      </c>
      <c r="B633" s="178" t="s">
        <v>1435</v>
      </c>
      <c r="C633" s="119" t="s">
        <v>422</v>
      </c>
      <c r="D633" s="58" t="s">
        <v>1304</v>
      </c>
      <c r="E633" s="186"/>
      <c r="F633" s="179" t="s">
        <v>754</v>
      </c>
      <c r="G633" s="180" t="s">
        <v>274</v>
      </c>
      <c r="H633" s="181" t="s">
        <v>1957</v>
      </c>
      <c r="I633" s="183" t="s">
        <v>2586</v>
      </c>
      <c r="J633" s="183" t="s">
        <v>2602</v>
      </c>
      <c r="K633" s="184" t="s">
        <v>2469</v>
      </c>
      <c r="L633" s="1" t="s">
        <v>2472</v>
      </c>
      <c r="M633" s="6" t="s">
        <v>2471</v>
      </c>
      <c r="N633" s="6"/>
      <c r="O633" s="6"/>
      <c r="P633" s="6"/>
      <c r="Q633" s="6"/>
      <c r="R633" s="183"/>
      <c r="S633" s="183"/>
      <c r="T633" s="184">
        <f t="shared" si="102"/>
        <v>142.9</v>
      </c>
      <c r="U633" s="82">
        <f t="shared" si="103"/>
        <v>121.5</v>
      </c>
      <c r="V633" s="76" t="s">
        <v>2053</v>
      </c>
      <c r="W633" s="120">
        <f t="shared" si="104"/>
        <v>164.3</v>
      </c>
      <c r="X633" s="78">
        <v>43101</v>
      </c>
      <c r="Y633" s="78">
        <v>401768</v>
      </c>
      <c r="Z633" s="128"/>
      <c r="AC633" s="42">
        <v>41</v>
      </c>
      <c r="AE633" s="17" t="s">
        <v>754</v>
      </c>
    </row>
    <row r="634" spans="1:31">
      <c r="A634" s="178" t="s">
        <v>1434</v>
      </c>
      <c r="B634" s="178" t="s">
        <v>1435</v>
      </c>
      <c r="C634" s="119" t="s">
        <v>422</v>
      </c>
      <c r="D634" s="185" t="s">
        <v>2853</v>
      </c>
      <c r="E634" s="186" t="s">
        <v>2742</v>
      </c>
      <c r="F634" s="182" t="s">
        <v>2742</v>
      </c>
      <c r="G634" s="180" t="s">
        <v>2831</v>
      </c>
      <c r="H634" s="181"/>
      <c r="I634" s="183" t="s">
        <v>2835</v>
      </c>
      <c r="J634" s="183"/>
      <c r="K634" s="184"/>
      <c r="L634" s="155"/>
      <c r="M634" s="156"/>
      <c r="N634" s="167"/>
      <c r="O634" s="167"/>
      <c r="P634" s="167"/>
      <c r="Q634" s="167"/>
      <c r="R634" s="183">
        <v>33.89</v>
      </c>
      <c r="S634" s="183">
        <f>ROUND(R634*1.08*20,0)/20</f>
        <v>36.6</v>
      </c>
      <c r="T634" s="184"/>
      <c r="U634" s="158"/>
      <c r="V634" s="159"/>
      <c r="W634" s="160"/>
      <c r="X634" s="161"/>
      <c r="Y634" s="161"/>
      <c r="Z634" s="128"/>
      <c r="AC634" s="42"/>
      <c r="AE634" s="17"/>
    </row>
    <row r="635" spans="1:31" ht="38.25">
      <c r="A635" s="178" t="s">
        <v>1434</v>
      </c>
      <c r="B635" s="178" t="s">
        <v>1435</v>
      </c>
      <c r="C635" s="119" t="s">
        <v>422</v>
      </c>
      <c r="D635" s="58" t="s">
        <v>1305</v>
      </c>
      <c r="E635" s="186"/>
      <c r="F635" s="179" t="s">
        <v>754</v>
      </c>
      <c r="G635" s="180" t="s">
        <v>1428</v>
      </c>
      <c r="H635" s="181" t="s">
        <v>1958</v>
      </c>
      <c r="I635" s="183" t="s">
        <v>2587</v>
      </c>
      <c r="J635" s="183" t="s">
        <v>2603</v>
      </c>
      <c r="K635" s="184" t="s">
        <v>2469</v>
      </c>
      <c r="L635" s="1" t="s">
        <v>2472</v>
      </c>
      <c r="M635" s="6" t="s">
        <v>2471</v>
      </c>
      <c r="N635" s="21"/>
      <c r="O635" s="21"/>
      <c r="P635" s="21"/>
      <c r="Q635" s="21"/>
      <c r="R635" s="183"/>
      <c r="S635" s="183"/>
      <c r="T635" s="184">
        <f t="shared" si="102"/>
        <v>313.8</v>
      </c>
      <c r="U635" s="82">
        <f t="shared" si="103"/>
        <v>266.7</v>
      </c>
      <c r="V635" s="76" t="s">
        <v>2053</v>
      </c>
      <c r="W635" s="120">
        <f t="shared" si="104"/>
        <v>360.9</v>
      </c>
      <c r="X635" s="78">
        <v>43101</v>
      </c>
      <c r="Y635" s="78">
        <v>401768</v>
      </c>
      <c r="Z635" s="128"/>
      <c r="AC635" s="42">
        <v>90</v>
      </c>
      <c r="AE635" s="17" t="s">
        <v>754</v>
      </c>
    </row>
    <row r="636" spans="1:31">
      <c r="A636" s="178" t="s">
        <v>1434</v>
      </c>
      <c r="B636" s="178" t="s">
        <v>1435</v>
      </c>
      <c r="C636" s="119" t="s">
        <v>422</v>
      </c>
      <c r="D636" s="185" t="s">
        <v>2854</v>
      </c>
      <c r="E636" s="186" t="s">
        <v>2742</v>
      </c>
      <c r="F636" s="182" t="s">
        <v>2742</v>
      </c>
      <c r="G636" s="180" t="s">
        <v>2832</v>
      </c>
      <c r="H636" s="181"/>
      <c r="I636" s="183" t="s">
        <v>2836</v>
      </c>
      <c r="J636" s="183"/>
      <c r="K636" s="184"/>
      <c r="L636" s="155"/>
      <c r="M636" s="156"/>
      <c r="N636" s="167"/>
      <c r="O636" s="167"/>
      <c r="P636" s="167"/>
      <c r="Q636" s="167"/>
      <c r="R636" s="183">
        <v>117.59</v>
      </c>
      <c r="S636" s="183">
        <f>ROUND(R636*1.08*20,0)/20</f>
        <v>127</v>
      </c>
      <c r="T636" s="184"/>
      <c r="U636" s="158"/>
      <c r="V636" s="159"/>
      <c r="W636" s="160"/>
      <c r="X636" s="161"/>
      <c r="Y636" s="161"/>
      <c r="Z636" s="128"/>
      <c r="AC636" s="42"/>
      <c r="AE636" s="17"/>
    </row>
    <row r="637" spans="1:31" ht="38.25">
      <c r="A637" s="178" t="s">
        <v>1434</v>
      </c>
      <c r="B637" s="178" t="s">
        <v>1435</v>
      </c>
      <c r="C637" s="119" t="s">
        <v>422</v>
      </c>
      <c r="D637" s="58" t="s">
        <v>1306</v>
      </c>
      <c r="E637" s="186"/>
      <c r="F637" s="179" t="s">
        <v>754</v>
      </c>
      <c r="G637" s="180" t="s">
        <v>592</v>
      </c>
      <c r="H637" s="181" t="s">
        <v>1959</v>
      </c>
      <c r="I637" s="183" t="s">
        <v>2588</v>
      </c>
      <c r="J637" s="183" t="s">
        <v>2604</v>
      </c>
      <c r="K637" s="184" t="s">
        <v>2469</v>
      </c>
      <c r="L637" s="1" t="s">
        <v>2472</v>
      </c>
      <c r="M637" s="6" t="s">
        <v>2471</v>
      </c>
      <c r="N637" s="6"/>
      <c r="O637" s="6"/>
      <c r="P637" s="6"/>
      <c r="Q637" s="6"/>
      <c r="R637" s="183"/>
      <c r="S637" s="183"/>
      <c r="T637" s="184">
        <f t="shared" si="102"/>
        <v>156.9</v>
      </c>
      <c r="U637" s="82">
        <f t="shared" si="103"/>
        <v>133.4</v>
      </c>
      <c r="V637" s="76" t="s">
        <v>2053</v>
      </c>
      <c r="W637" s="120">
        <f t="shared" si="104"/>
        <v>180.4</v>
      </c>
      <c r="X637" s="78">
        <v>43101</v>
      </c>
      <c r="Y637" s="78">
        <v>401768</v>
      </c>
      <c r="Z637" s="128"/>
      <c r="AC637" s="42">
        <v>45</v>
      </c>
      <c r="AE637" s="17" t="s">
        <v>754</v>
      </c>
    </row>
    <row r="638" spans="1:31">
      <c r="A638" s="178" t="s">
        <v>1434</v>
      </c>
      <c r="B638" s="178" t="s">
        <v>1435</v>
      </c>
      <c r="C638" s="119" t="s">
        <v>422</v>
      </c>
      <c r="D638" s="185" t="s">
        <v>2855</v>
      </c>
      <c r="E638" s="186" t="s">
        <v>2742</v>
      </c>
      <c r="F638" s="182" t="s">
        <v>2742</v>
      </c>
      <c r="G638" s="180" t="s">
        <v>2833</v>
      </c>
      <c r="H638" s="181"/>
      <c r="I638" s="183" t="s">
        <v>2837</v>
      </c>
      <c r="J638" s="183"/>
      <c r="K638" s="184"/>
      <c r="L638" s="155"/>
      <c r="M638" s="156"/>
      <c r="N638" s="167"/>
      <c r="O638" s="167"/>
      <c r="P638" s="167"/>
      <c r="Q638" s="167"/>
      <c r="R638" s="183">
        <v>215.74</v>
      </c>
      <c r="S638" s="183">
        <f>ROUND(R638*1.08*20,0)/20</f>
        <v>233</v>
      </c>
      <c r="T638" s="184"/>
      <c r="U638" s="158"/>
      <c r="V638" s="159"/>
      <c r="W638" s="160"/>
      <c r="X638" s="161"/>
      <c r="Y638" s="161"/>
      <c r="Z638" s="128"/>
      <c r="AC638" s="42"/>
      <c r="AE638" s="17"/>
    </row>
    <row r="639" spans="1:31" ht="30" hidden="1">
      <c r="A639" s="107" t="s">
        <v>1431</v>
      </c>
      <c r="B639" s="107" t="s">
        <v>1433</v>
      </c>
      <c r="C639" s="108" t="s">
        <v>423</v>
      </c>
      <c r="D639" s="101"/>
      <c r="E639" s="17"/>
      <c r="F639" s="17"/>
      <c r="G639" s="97" t="s">
        <v>275</v>
      </c>
      <c r="H639" s="97" t="s">
        <v>1724</v>
      </c>
      <c r="I639" s="98"/>
      <c r="J639" s="99"/>
      <c r="K639" s="32"/>
      <c r="L639" s="32"/>
      <c r="M639" s="6"/>
      <c r="N639" s="6"/>
      <c r="O639" s="6"/>
      <c r="P639" s="6"/>
      <c r="Q639" s="6"/>
      <c r="R639" s="6"/>
      <c r="S639" s="6"/>
      <c r="T639" s="41"/>
      <c r="U639" s="82"/>
      <c r="V639" s="76"/>
      <c r="W639" s="120"/>
      <c r="X639" s="78">
        <v>43101</v>
      </c>
      <c r="Y639" s="78">
        <v>401768</v>
      </c>
      <c r="Z639" s="128"/>
      <c r="AC639" s="42"/>
      <c r="AE639" s="17"/>
    </row>
    <row r="640" spans="1:31" ht="51" hidden="1">
      <c r="A640" s="16" t="s">
        <v>1434</v>
      </c>
      <c r="B640" s="16" t="s">
        <v>1435</v>
      </c>
      <c r="C640" s="19" t="s">
        <v>423</v>
      </c>
      <c r="D640" s="7" t="s">
        <v>1307</v>
      </c>
      <c r="E640" s="17"/>
      <c r="F640" s="17"/>
      <c r="G640" s="1" t="s">
        <v>593</v>
      </c>
      <c r="H640" s="1" t="s">
        <v>1731</v>
      </c>
      <c r="I640" s="1" t="s">
        <v>2010</v>
      </c>
      <c r="J640" s="1" t="s">
        <v>2612</v>
      </c>
      <c r="K640" s="1" t="s">
        <v>2469</v>
      </c>
      <c r="L640" s="1" t="s">
        <v>2472</v>
      </c>
      <c r="M640" s="6" t="s">
        <v>2471</v>
      </c>
      <c r="N640" s="65"/>
      <c r="O640" s="65"/>
      <c r="P640" s="65"/>
      <c r="Q640" s="65"/>
      <c r="R640" s="65"/>
      <c r="S640" s="65"/>
      <c r="T640" s="41">
        <f t="shared" ref="T640:T669" si="105">ROUND(AC640*$AB$3,1)</f>
        <v>20.9</v>
      </c>
      <c r="U640" s="82">
        <f t="shared" ref="U640:U669" si="106">ROUND(T640*0.85,1)</f>
        <v>17.8</v>
      </c>
      <c r="V640" s="76" t="s">
        <v>2053</v>
      </c>
      <c r="W640" s="120">
        <f t="shared" ref="W640:W669" si="107">ROUND(T640*1.15,1)</f>
        <v>24</v>
      </c>
      <c r="X640" s="78">
        <v>43101</v>
      </c>
      <c r="Y640" s="78">
        <v>401768</v>
      </c>
      <c r="Z640" s="128"/>
      <c r="AC640" s="42">
        <v>6</v>
      </c>
      <c r="AE640" s="17"/>
    </row>
    <row r="641" spans="1:31" ht="38.25" hidden="1">
      <c r="A641" s="16" t="s">
        <v>1434</v>
      </c>
      <c r="B641" s="16" t="s">
        <v>1435</v>
      </c>
      <c r="C641" s="19" t="s">
        <v>423</v>
      </c>
      <c r="D641" s="7" t="s">
        <v>1308</v>
      </c>
      <c r="E641" s="17"/>
      <c r="F641" s="17"/>
      <c r="G641" s="1" t="s">
        <v>594</v>
      </c>
      <c r="H641" s="1" t="s">
        <v>2385</v>
      </c>
      <c r="I641" s="1" t="s">
        <v>281</v>
      </c>
      <c r="J641" s="1" t="s">
        <v>1610</v>
      </c>
      <c r="K641" s="1" t="s">
        <v>2469</v>
      </c>
      <c r="L641" s="1" t="s">
        <v>2472</v>
      </c>
      <c r="M641" s="6" t="s">
        <v>2471</v>
      </c>
      <c r="N641" s="65"/>
      <c r="O641" s="65"/>
      <c r="P641" s="65"/>
      <c r="Q641" s="65"/>
      <c r="R641" s="65"/>
      <c r="S641" s="65"/>
      <c r="T641" s="41">
        <f t="shared" si="105"/>
        <v>29.6</v>
      </c>
      <c r="U641" s="82">
        <f t="shared" si="106"/>
        <v>25.2</v>
      </c>
      <c r="V641" s="76" t="s">
        <v>2053</v>
      </c>
      <c r="W641" s="120">
        <f t="shared" si="107"/>
        <v>34</v>
      </c>
      <c r="X641" s="78">
        <v>43101</v>
      </c>
      <c r="Y641" s="78">
        <v>401768</v>
      </c>
      <c r="Z641" s="128"/>
      <c r="AC641" s="42">
        <v>8.5</v>
      </c>
      <c r="AE641" s="17"/>
    </row>
    <row r="642" spans="1:31" ht="25.5">
      <c r="A642" s="178" t="s">
        <v>1434</v>
      </c>
      <c r="B642" s="178" t="s">
        <v>1435</v>
      </c>
      <c r="C642" s="119" t="s">
        <v>423</v>
      </c>
      <c r="D642" s="58" t="s">
        <v>1309</v>
      </c>
      <c r="E642" s="186"/>
      <c r="F642" s="179" t="s">
        <v>754</v>
      </c>
      <c r="G642" s="180" t="s">
        <v>595</v>
      </c>
      <c r="H642" s="181" t="s">
        <v>2386</v>
      </c>
      <c r="I642" s="183" t="s">
        <v>2581</v>
      </c>
      <c r="J642" s="183" t="s">
        <v>2605</v>
      </c>
      <c r="K642" s="184" t="s">
        <v>2469</v>
      </c>
      <c r="L642" s="1" t="s">
        <v>2472</v>
      </c>
      <c r="M642" s="6" t="s">
        <v>2471</v>
      </c>
      <c r="N642" s="6"/>
      <c r="O642" s="6"/>
      <c r="P642" s="6"/>
      <c r="Q642" s="6"/>
      <c r="R642" s="183"/>
      <c r="S642" s="183"/>
      <c r="T642" s="184">
        <f t="shared" si="105"/>
        <v>122</v>
      </c>
      <c r="U642" s="82">
        <f t="shared" si="106"/>
        <v>103.7</v>
      </c>
      <c r="V642" s="76" t="s">
        <v>2053</v>
      </c>
      <c r="W642" s="120">
        <f t="shared" si="107"/>
        <v>140.30000000000001</v>
      </c>
      <c r="X642" s="78">
        <v>43101</v>
      </c>
      <c r="Y642" s="78">
        <v>401768</v>
      </c>
      <c r="Z642" s="128"/>
      <c r="AC642" s="42">
        <v>35</v>
      </c>
      <c r="AE642" s="17" t="s">
        <v>754</v>
      </c>
    </row>
    <row r="643" spans="1:31">
      <c r="A643" s="178" t="s">
        <v>1434</v>
      </c>
      <c r="B643" s="178" t="s">
        <v>1435</v>
      </c>
      <c r="C643" s="119" t="s">
        <v>423</v>
      </c>
      <c r="D643" s="185" t="s">
        <v>2856</v>
      </c>
      <c r="E643" s="186"/>
      <c r="F643" s="182" t="s">
        <v>2742</v>
      </c>
      <c r="G643" s="180" t="s">
        <v>2838</v>
      </c>
      <c r="H643" s="181"/>
      <c r="I643" s="183" t="s">
        <v>2842</v>
      </c>
      <c r="J643" s="183"/>
      <c r="K643" s="184"/>
      <c r="L643" s="155"/>
      <c r="M643" s="156"/>
      <c r="N643" s="167"/>
      <c r="O643" s="167"/>
      <c r="P643" s="167"/>
      <c r="Q643" s="167"/>
      <c r="R643" s="183">
        <v>19.399999999999999</v>
      </c>
      <c r="S643" s="183">
        <f>ROUND(R643*1.08*20,0)/20</f>
        <v>20.95</v>
      </c>
      <c r="T643" s="184"/>
      <c r="U643" s="158"/>
      <c r="V643" s="159"/>
      <c r="W643" s="160"/>
      <c r="X643" s="161"/>
      <c r="Y643" s="161"/>
      <c r="Z643" s="128"/>
      <c r="AC643" s="42"/>
      <c r="AE643" s="17"/>
    </row>
    <row r="644" spans="1:31" ht="63.75">
      <c r="A644" s="178" t="s">
        <v>1434</v>
      </c>
      <c r="B644" s="178" t="s">
        <v>1435</v>
      </c>
      <c r="C644" s="119" t="s">
        <v>423</v>
      </c>
      <c r="D644" s="58" t="s">
        <v>1310</v>
      </c>
      <c r="E644" s="186" t="s">
        <v>2028</v>
      </c>
      <c r="F644" s="179" t="s">
        <v>754</v>
      </c>
      <c r="G644" s="180" t="s">
        <v>596</v>
      </c>
      <c r="H644" s="181" t="s">
        <v>2387</v>
      </c>
      <c r="I644" s="183" t="s">
        <v>2582</v>
      </c>
      <c r="J644" s="183" t="s">
        <v>2606</v>
      </c>
      <c r="K644" s="184" t="s">
        <v>2469</v>
      </c>
      <c r="L644" s="1" t="s">
        <v>2472</v>
      </c>
      <c r="M644" s="6" t="s">
        <v>2471</v>
      </c>
      <c r="N644" s="65"/>
      <c r="O644" s="65"/>
      <c r="P644" s="65"/>
      <c r="Q644" s="65"/>
      <c r="R644" s="183"/>
      <c r="S644" s="183"/>
      <c r="T644" s="184">
        <f t="shared" si="105"/>
        <v>38.4</v>
      </c>
      <c r="U644" s="82">
        <f t="shared" si="106"/>
        <v>32.6</v>
      </c>
      <c r="V644" s="76" t="s">
        <v>2053</v>
      </c>
      <c r="W644" s="120">
        <f t="shared" si="107"/>
        <v>44.2</v>
      </c>
      <c r="X644" s="78">
        <v>43101</v>
      </c>
      <c r="Y644" s="78">
        <v>401768</v>
      </c>
      <c r="Z644" s="128"/>
      <c r="AC644" s="42">
        <v>11</v>
      </c>
      <c r="AE644" s="17" t="s">
        <v>754</v>
      </c>
    </row>
    <row r="645" spans="1:31">
      <c r="A645" s="178" t="s">
        <v>1434</v>
      </c>
      <c r="B645" s="178" t="s">
        <v>1435</v>
      </c>
      <c r="C645" s="119" t="s">
        <v>423</v>
      </c>
      <c r="D645" s="185" t="s">
        <v>2857</v>
      </c>
      <c r="E645" s="186"/>
      <c r="F645" s="182" t="s">
        <v>2742</v>
      </c>
      <c r="G645" s="180" t="s">
        <v>2840</v>
      </c>
      <c r="H645" s="181"/>
      <c r="I645" s="183" t="s">
        <v>2843</v>
      </c>
      <c r="J645" s="183"/>
      <c r="K645" s="184"/>
      <c r="L645" s="155"/>
      <c r="M645" s="156"/>
      <c r="N645" s="167"/>
      <c r="O645" s="167"/>
      <c r="P645" s="167"/>
      <c r="Q645" s="167"/>
      <c r="R645" s="183">
        <v>11.99</v>
      </c>
      <c r="S645" s="183">
        <f>ROUND(R645*1.08*20,0)/20</f>
        <v>12.95</v>
      </c>
      <c r="T645" s="184"/>
      <c r="U645" s="158"/>
      <c r="V645" s="159"/>
      <c r="W645" s="160"/>
      <c r="X645" s="161"/>
      <c r="Y645" s="161"/>
      <c r="Z645" s="128"/>
      <c r="AC645" s="42"/>
      <c r="AE645" s="17"/>
    </row>
    <row r="646" spans="1:31" ht="25.5">
      <c r="A646" s="178" t="s">
        <v>1434</v>
      </c>
      <c r="B646" s="178" t="s">
        <v>1435</v>
      </c>
      <c r="C646" s="119" t="s">
        <v>423</v>
      </c>
      <c r="D646" s="58" t="s">
        <v>1311</v>
      </c>
      <c r="E646" s="186"/>
      <c r="F646" s="179" t="s">
        <v>754</v>
      </c>
      <c r="G646" s="180" t="s">
        <v>276</v>
      </c>
      <c r="H646" s="181" t="s">
        <v>1735</v>
      </c>
      <c r="I646" s="183" t="s">
        <v>2583</v>
      </c>
      <c r="J646" s="183" t="s">
        <v>2607</v>
      </c>
      <c r="K646" s="184" t="s">
        <v>2469</v>
      </c>
      <c r="L646" s="1" t="s">
        <v>2472</v>
      </c>
      <c r="M646" s="6" t="s">
        <v>2471</v>
      </c>
      <c r="N646" s="6"/>
      <c r="O646" s="6"/>
      <c r="P646" s="6"/>
      <c r="Q646" s="6"/>
      <c r="R646" s="183"/>
      <c r="S646" s="183"/>
      <c r="T646" s="184">
        <f t="shared" si="105"/>
        <v>174.3</v>
      </c>
      <c r="U646" s="82">
        <f t="shared" si="106"/>
        <v>148.19999999999999</v>
      </c>
      <c r="V646" s="76" t="s">
        <v>2053</v>
      </c>
      <c r="W646" s="120">
        <f t="shared" si="107"/>
        <v>200.4</v>
      </c>
      <c r="X646" s="78">
        <v>43101</v>
      </c>
      <c r="Y646" s="78">
        <v>401768</v>
      </c>
      <c r="Z646" s="128"/>
      <c r="AC646" s="42">
        <v>50</v>
      </c>
      <c r="AE646" s="17" t="s">
        <v>754</v>
      </c>
    </row>
    <row r="647" spans="1:31">
      <c r="A647" s="178" t="s">
        <v>1434</v>
      </c>
      <c r="B647" s="178" t="s">
        <v>1435</v>
      </c>
      <c r="C647" s="119" t="s">
        <v>423</v>
      </c>
      <c r="D647" s="185" t="s">
        <v>2858</v>
      </c>
      <c r="E647" s="186"/>
      <c r="F647" s="182" t="s">
        <v>2742</v>
      </c>
      <c r="G647" s="180" t="s">
        <v>2839</v>
      </c>
      <c r="H647" s="181"/>
      <c r="I647" s="183" t="s">
        <v>2844</v>
      </c>
      <c r="J647" s="183"/>
      <c r="K647" s="184"/>
      <c r="L647" s="155"/>
      <c r="M647" s="156"/>
      <c r="N647" s="167"/>
      <c r="O647" s="167"/>
      <c r="P647" s="167"/>
      <c r="Q647" s="167"/>
      <c r="R647" s="183">
        <v>9.44</v>
      </c>
      <c r="S647" s="183">
        <f>ROUND(R647*1.08*20,0)/20</f>
        <v>10.199999999999999</v>
      </c>
      <c r="T647" s="184"/>
      <c r="U647" s="158"/>
      <c r="V647" s="159"/>
      <c r="W647" s="160"/>
      <c r="X647" s="161"/>
      <c r="Y647" s="161"/>
      <c r="Z647" s="128"/>
      <c r="AC647" s="42"/>
      <c r="AE647" s="17"/>
    </row>
    <row r="648" spans="1:31" ht="38.25" hidden="1">
      <c r="A648" s="100" t="s">
        <v>1434</v>
      </c>
      <c r="B648" s="100" t="s">
        <v>1435</v>
      </c>
      <c r="C648" s="104" t="s">
        <v>423</v>
      </c>
      <c r="D648" s="101" t="s">
        <v>1312</v>
      </c>
      <c r="E648" s="17"/>
      <c r="F648" s="17"/>
      <c r="G648" s="102" t="s">
        <v>277</v>
      </c>
      <c r="H648" s="102" t="s">
        <v>1736</v>
      </c>
      <c r="I648" s="109" t="s">
        <v>2448</v>
      </c>
      <c r="J648" s="109" t="s">
        <v>1726</v>
      </c>
      <c r="K648" s="1" t="s">
        <v>2469</v>
      </c>
      <c r="L648" s="1" t="s">
        <v>2472</v>
      </c>
      <c r="M648" s="6" t="s">
        <v>2471</v>
      </c>
      <c r="N648" s="6"/>
      <c r="O648" s="6"/>
      <c r="P648" s="6"/>
      <c r="Q648" s="6"/>
      <c r="R648" s="6"/>
      <c r="S648" s="6"/>
      <c r="T648" s="41">
        <f t="shared" si="105"/>
        <v>289.39999999999998</v>
      </c>
      <c r="U648" s="82">
        <f t="shared" si="106"/>
        <v>246</v>
      </c>
      <c r="V648" s="76" t="s">
        <v>2053</v>
      </c>
      <c r="W648" s="120">
        <f t="shared" si="107"/>
        <v>332.8</v>
      </c>
      <c r="X648" s="78">
        <v>43101</v>
      </c>
      <c r="Y648" s="78">
        <v>401768</v>
      </c>
      <c r="Z648" s="128"/>
      <c r="AC648" s="42">
        <v>83</v>
      </c>
      <c r="AE648" s="17"/>
    </row>
    <row r="649" spans="1:31" ht="25.5">
      <c r="A649" s="178" t="s">
        <v>1434</v>
      </c>
      <c r="B649" s="178" t="s">
        <v>1435</v>
      </c>
      <c r="C649" s="119" t="s">
        <v>423</v>
      </c>
      <c r="D649" s="58" t="s">
        <v>1313</v>
      </c>
      <c r="E649" s="186"/>
      <c r="F649" s="179" t="s">
        <v>754</v>
      </c>
      <c r="G649" s="180" t="s">
        <v>597</v>
      </c>
      <c r="H649" s="181" t="s">
        <v>1732</v>
      </c>
      <c r="I649" s="183" t="s">
        <v>2584</v>
      </c>
      <c r="J649" s="183" t="s">
        <v>2608</v>
      </c>
      <c r="K649" s="184" t="s">
        <v>2469</v>
      </c>
      <c r="L649" s="1" t="s">
        <v>2472</v>
      </c>
      <c r="M649" s="6" t="s">
        <v>2471</v>
      </c>
      <c r="N649" s="6"/>
      <c r="O649" s="6"/>
      <c r="P649" s="6"/>
      <c r="Q649" s="6"/>
      <c r="R649" s="183"/>
      <c r="S649" s="183"/>
      <c r="T649" s="184">
        <f t="shared" si="105"/>
        <v>142.9</v>
      </c>
      <c r="U649" s="82">
        <f t="shared" si="106"/>
        <v>121.5</v>
      </c>
      <c r="V649" s="76" t="s">
        <v>2053</v>
      </c>
      <c r="W649" s="120">
        <f t="shared" si="107"/>
        <v>164.3</v>
      </c>
      <c r="X649" s="78">
        <v>43101</v>
      </c>
      <c r="Y649" s="78">
        <v>401768</v>
      </c>
      <c r="Z649" s="128"/>
      <c r="AC649" s="42">
        <v>41</v>
      </c>
      <c r="AE649" s="17" t="s">
        <v>754</v>
      </c>
    </row>
    <row r="650" spans="1:31">
      <c r="A650" s="178" t="s">
        <v>1434</v>
      </c>
      <c r="B650" s="178" t="s">
        <v>1435</v>
      </c>
      <c r="C650" s="119" t="s">
        <v>423</v>
      </c>
      <c r="D650" s="185" t="s">
        <v>2859</v>
      </c>
      <c r="E650" s="186"/>
      <c r="F650" s="182" t="s">
        <v>2742</v>
      </c>
      <c r="G650" s="180" t="s">
        <v>2841</v>
      </c>
      <c r="H650" s="181"/>
      <c r="I650" s="183" t="s">
        <v>2845</v>
      </c>
      <c r="J650" s="183"/>
      <c r="K650" s="184"/>
      <c r="L650" s="155"/>
      <c r="M650" s="156"/>
      <c r="N650" s="167"/>
      <c r="O650" s="167"/>
      <c r="P650" s="167"/>
      <c r="Q650" s="167"/>
      <c r="R650" s="183">
        <v>13.47</v>
      </c>
      <c r="S650" s="183">
        <f>ROUND(R650*1.08*20,0)/20</f>
        <v>14.55</v>
      </c>
      <c r="T650" s="184"/>
      <c r="U650" s="158"/>
      <c r="V650" s="159"/>
      <c r="W650" s="160"/>
      <c r="X650" s="161"/>
      <c r="Y650" s="161"/>
      <c r="Z650" s="128"/>
      <c r="AC650" s="42"/>
      <c r="AE650" s="17"/>
    </row>
    <row r="651" spans="1:31" ht="25.5" hidden="1">
      <c r="A651" s="100" t="s">
        <v>1434</v>
      </c>
      <c r="B651" s="100" t="s">
        <v>1435</v>
      </c>
      <c r="C651" s="104" t="s">
        <v>423</v>
      </c>
      <c r="D651" s="101" t="s">
        <v>1314</v>
      </c>
      <c r="E651" s="17"/>
      <c r="F651" s="17"/>
      <c r="G651" s="102" t="s">
        <v>598</v>
      </c>
      <c r="H651" s="102" t="s">
        <v>1727</v>
      </c>
      <c r="I651" s="102" t="s">
        <v>700</v>
      </c>
      <c r="J651" s="102" t="s">
        <v>1969</v>
      </c>
      <c r="K651" s="1" t="s">
        <v>2469</v>
      </c>
      <c r="L651" s="1" t="s">
        <v>2472</v>
      </c>
      <c r="M651" s="6" t="s">
        <v>2471</v>
      </c>
      <c r="N651" s="9"/>
      <c r="O651" s="9"/>
      <c r="P651" s="9"/>
      <c r="Q651" s="9"/>
      <c r="R651" s="9"/>
      <c r="S651" s="9"/>
      <c r="T651" s="41">
        <f t="shared" si="105"/>
        <v>136</v>
      </c>
      <c r="U651" s="82">
        <f t="shared" si="106"/>
        <v>115.6</v>
      </c>
      <c r="V651" s="76" t="s">
        <v>2053</v>
      </c>
      <c r="W651" s="120">
        <f t="shared" si="107"/>
        <v>156.4</v>
      </c>
      <c r="X651" s="78">
        <v>43101</v>
      </c>
      <c r="Y651" s="78">
        <v>401768</v>
      </c>
      <c r="Z651" s="128"/>
      <c r="AC651" s="42">
        <v>39</v>
      </c>
      <c r="AE651" s="17"/>
    </row>
    <row r="652" spans="1:31" ht="25.5" hidden="1">
      <c r="A652" s="16" t="s">
        <v>1434</v>
      </c>
      <c r="B652" s="16" t="s">
        <v>1435</v>
      </c>
      <c r="C652" s="19" t="s">
        <v>423</v>
      </c>
      <c r="D652" s="7" t="s">
        <v>1315</v>
      </c>
      <c r="E652" s="17"/>
      <c r="F652" s="17"/>
      <c r="G652" s="1" t="s">
        <v>599</v>
      </c>
      <c r="H652" s="1" t="s">
        <v>1737</v>
      </c>
      <c r="I652" s="1" t="s">
        <v>700</v>
      </c>
      <c r="J652" s="1" t="s">
        <v>1969</v>
      </c>
      <c r="K652" s="1" t="s">
        <v>2469</v>
      </c>
      <c r="L652" s="1" t="s">
        <v>2472</v>
      </c>
      <c r="M652" s="6" t="s">
        <v>2471</v>
      </c>
      <c r="N652" s="9"/>
      <c r="O652" s="9"/>
      <c r="P652" s="9"/>
      <c r="Q652" s="9"/>
      <c r="R652" s="9"/>
      <c r="S652" s="9"/>
      <c r="T652" s="41">
        <f t="shared" si="105"/>
        <v>156.9</v>
      </c>
      <c r="U652" s="82">
        <f t="shared" si="106"/>
        <v>133.4</v>
      </c>
      <c r="V652" s="76" t="s">
        <v>2053</v>
      </c>
      <c r="W652" s="120">
        <f t="shared" si="107"/>
        <v>180.4</v>
      </c>
      <c r="X652" s="78">
        <v>43101</v>
      </c>
      <c r="Y652" s="78">
        <v>401768</v>
      </c>
      <c r="Z652" s="128"/>
      <c r="AC652" s="42">
        <v>45</v>
      </c>
      <c r="AE652" s="17"/>
    </row>
    <row r="653" spans="1:31" ht="25.5" hidden="1">
      <c r="A653" s="16" t="s">
        <v>1434</v>
      </c>
      <c r="B653" s="16" t="s">
        <v>1435</v>
      </c>
      <c r="C653" s="19" t="s">
        <v>423</v>
      </c>
      <c r="D653" s="7" t="s">
        <v>1316</v>
      </c>
      <c r="E653" s="17"/>
      <c r="F653" s="17"/>
      <c r="G653" s="1" t="s">
        <v>600</v>
      </c>
      <c r="H653" s="1" t="s">
        <v>1738</v>
      </c>
      <c r="I653" s="1" t="s">
        <v>700</v>
      </c>
      <c r="J653" s="1" t="s">
        <v>1969</v>
      </c>
      <c r="K653" s="1" t="s">
        <v>2469</v>
      </c>
      <c r="L653" s="1" t="s">
        <v>2472</v>
      </c>
      <c r="M653" s="6" t="s">
        <v>2471</v>
      </c>
      <c r="N653" s="9"/>
      <c r="O653" s="9"/>
      <c r="P653" s="9"/>
      <c r="Q653" s="9"/>
      <c r="R653" s="9"/>
      <c r="S653" s="9"/>
      <c r="T653" s="41">
        <f t="shared" si="105"/>
        <v>219.7</v>
      </c>
      <c r="U653" s="82">
        <f t="shared" si="106"/>
        <v>186.7</v>
      </c>
      <c r="V653" s="76" t="s">
        <v>2053</v>
      </c>
      <c r="W653" s="120">
        <f t="shared" si="107"/>
        <v>252.7</v>
      </c>
      <c r="X653" s="78">
        <v>43101</v>
      </c>
      <c r="Y653" s="78">
        <v>401768</v>
      </c>
      <c r="Z653" s="128"/>
      <c r="AC653" s="42">
        <v>63</v>
      </c>
      <c r="AE653" s="17"/>
    </row>
    <row r="654" spans="1:31" hidden="1">
      <c r="A654" s="16" t="s">
        <v>1434</v>
      </c>
      <c r="B654" s="16" t="s">
        <v>1435</v>
      </c>
      <c r="C654" s="19" t="s">
        <v>423</v>
      </c>
      <c r="D654" s="7" t="s">
        <v>1317</v>
      </c>
      <c r="E654" s="17"/>
      <c r="F654" s="17"/>
      <c r="G654" s="1" t="s">
        <v>601</v>
      </c>
      <c r="H654" s="1" t="s">
        <v>1657</v>
      </c>
      <c r="I654" s="1" t="s">
        <v>701</v>
      </c>
      <c r="J654" s="1" t="s">
        <v>1742</v>
      </c>
      <c r="K654" s="1" t="s">
        <v>2469</v>
      </c>
      <c r="L654" s="1" t="s">
        <v>2472</v>
      </c>
      <c r="M654" s="6" t="s">
        <v>2471</v>
      </c>
      <c r="N654" s="6"/>
      <c r="O654" s="6"/>
      <c r="P654" s="6"/>
      <c r="Q654" s="6"/>
      <c r="R654" s="6"/>
      <c r="S654" s="6"/>
      <c r="T654" s="41">
        <f t="shared" si="105"/>
        <v>338.2</v>
      </c>
      <c r="U654" s="82">
        <f t="shared" si="106"/>
        <v>287.5</v>
      </c>
      <c r="V654" s="76" t="s">
        <v>2053</v>
      </c>
      <c r="W654" s="120">
        <f t="shared" si="107"/>
        <v>388.9</v>
      </c>
      <c r="X654" s="78">
        <v>43101</v>
      </c>
      <c r="Y654" s="78">
        <v>401768</v>
      </c>
      <c r="Z654" s="128"/>
      <c r="AC654" s="42">
        <v>97</v>
      </c>
      <c r="AE654" s="17"/>
    </row>
    <row r="655" spans="1:31" ht="38.25" hidden="1">
      <c r="A655" s="16" t="s">
        <v>1434</v>
      </c>
      <c r="B655" s="16" t="s">
        <v>1435</v>
      </c>
      <c r="C655" s="19" t="s">
        <v>423</v>
      </c>
      <c r="D655" s="7" t="s">
        <v>1318</v>
      </c>
      <c r="E655" s="17"/>
      <c r="F655" s="17"/>
      <c r="G655" s="1" t="s">
        <v>602</v>
      </c>
      <c r="H655" s="1" t="s">
        <v>2388</v>
      </c>
      <c r="I655" s="1" t="s">
        <v>2449</v>
      </c>
      <c r="J655" s="74" t="s">
        <v>2674</v>
      </c>
      <c r="K655" s="1" t="s">
        <v>2469</v>
      </c>
      <c r="L655" s="1" t="s">
        <v>2472</v>
      </c>
      <c r="M655" s="6" t="s">
        <v>2471</v>
      </c>
      <c r="N655" s="9"/>
      <c r="O655" s="9"/>
      <c r="P655" s="9"/>
      <c r="Q655" s="9"/>
      <c r="R655" s="9"/>
      <c r="S655" s="9"/>
      <c r="T655" s="41">
        <f t="shared" si="105"/>
        <v>139.5</v>
      </c>
      <c r="U655" s="82">
        <f t="shared" si="106"/>
        <v>118.6</v>
      </c>
      <c r="V655" s="76" t="s">
        <v>2053</v>
      </c>
      <c r="W655" s="120">
        <f t="shared" si="107"/>
        <v>160.4</v>
      </c>
      <c r="X655" s="78">
        <v>43101</v>
      </c>
      <c r="Y655" s="78">
        <v>401768</v>
      </c>
      <c r="Z655" s="128"/>
      <c r="AC655" s="42">
        <v>40</v>
      </c>
      <c r="AE655" s="17"/>
    </row>
    <row r="656" spans="1:31" ht="25.5" hidden="1">
      <c r="A656" s="16" t="s">
        <v>1434</v>
      </c>
      <c r="B656" s="16" t="s">
        <v>1435</v>
      </c>
      <c r="C656" s="19" t="s">
        <v>423</v>
      </c>
      <c r="D656" s="7" t="s">
        <v>1319</v>
      </c>
      <c r="E656" s="17"/>
      <c r="F656" s="17"/>
      <c r="G656" s="1" t="s">
        <v>603</v>
      </c>
      <c r="H656" s="1" t="s">
        <v>2389</v>
      </c>
      <c r="I656" s="1" t="s">
        <v>2460</v>
      </c>
      <c r="J656" s="1" t="s">
        <v>2390</v>
      </c>
      <c r="K656" s="1" t="s">
        <v>2469</v>
      </c>
      <c r="L656" s="1" t="s">
        <v>2472</v>
      </c>
      <c r="M656" s="6" t="s">
        <v>2471</v>
      </c>
      <c r="N656" s="6"/>
      <c r="O656" s="6"/>
      <c r="P656" s="6"/>
      <c r="Q656" s="6"/>
      <c r="R656" s="6"/>
      <c r="S656" s="6"/>
      <c r="T656" s="41">
        <f t="shared" si="105"/>
        <v>69.7</v>
      </c>
      <c r="U656" s="82">
        <f t="shared" si="106"/>
        <v>59.2</v>
      </c>
      <c r="V656" s="76" t="s">
        <v>2053</v>
      </c>
      <c r="W656" s="120">
        <f t="shared" si="107"/>
        <v>80.2</v>
      </c>
      <c r="X656" s="78">
        <v>43101</v>
      </c>
      <c r="Y656" s="78">
        <v>401768</v>
      </c>
      <c r="Z656" s="128"/>
      <c r="AC656" s="42">
        <v>20</v>
      </c>
      <c r="AE656" s="17"/>
    </row>
    <row r="657" spans="1:31" ht="25.5" hidden="1">
      <c r="A657" s="16" t="s">
        <v>1434</v>
      </c>
      <c r="B657" s="16" t="s">
        <v>1435</v>
      </c>
      <c r="C657" s="19" t="s">
        <v>423</v>
      </c>
      <c r="D657" s="7" t="s">
        <v>1320</v>
      </c>
      <c r="E657" s="17"/>
      <c r="F657" s="17"/>
      <c r="G657" s="1" t="s">
        <v>604</v>
      </c>
      <c r="H657" s="1" t="s">
        <v>2436</v>
      </c>
      <c r="I657" s="1" t="s">
        <v>2537</v>
      </c>
      <c r="J657" s="1" t="s">
        <v>2391</v>
      </c>
      <c r="K657" s="122" t="s">
        <v>2469</v>
      </c>
      <c r="L657" s="122" t="s">
        <v>2472</v>
      </c>
      <c r="M657" s="6" t="s">
        <v>2471</v>
      </c>
      <c r="N657" s="6">
        <v>2</v>
      </c>
      <c r="O657" s="6" t="s">
        <v>2439</v>
      </c>
      <c r="P657" s="5" t="s">
        <v>2478</v>
      </c>
      <c r="Q657" s="73" t="s">
        <v>2485</v>
      </c>
      <c r="R657" s="73"/>
      <c r="S657" s="73"/>
      <c r="T657" s="41">
        <f t="shared" si="105"/>
        <v>324.2</v>
      </c>
      <c r="U657" s="82">
        <f t="shared" si="106"/>
        <v>275.60000000000002</v>
      </c>
      <c r="V657" s="76" t="s">
        <v>2053</v>
      </c>
      <c r="W657" s="120">
        <f t="shared" si="107"/>
        <v>372.8</v>
      </c>
      <c r="X657" s="78">
        <v>43101</v>
      </c>
      <c r="Y657" s="78">
        <v>401768</v>
      </c>
      <c r="Z657" s="128"/>
      <c r="AC657" s="42">
        <v>93</v>
      </c>
      <c r="AE657" s="17"/>
    </row>
    <row r="658" spans="1:31" ht="51" hidden="1">
      <c r="A658" s="16" t="s">
        <v>1434</v>
      </c>
      <c r="B658" s="16" t="s">
        <v>1435</v>
      </c>
      <c r="C658" s="19" t="s">
        <v>423</v>
      </c>
      <c r="D658" s="7" t="s">
        <v>1321</v>
      </c>
      <c r="E658" s="17"/>
      <c r="F658" s="17"/>
      <c r="G658" s="1" t="s">
        <v>278</v>
      </c>
      <c r="H658" s="1" t="s">
        <v>1728</v>
      </c>
      <c r="I658" s="1" t="s">
        <v>2461</v>
      </c>
      <c r="J658" s="1" t="s">
        <v>2437</v>
      </c>
      <c r="K658" s="1" t="s">
        <v>2469</v>
      </c>
      <c r="L658" s="1" t="s">
        <v>2472</v>
      </c>
      <c r="M658" s="6" t="s">
        <v>2471</v>
      </c>
      <c r="N658" s="6"/>
      <c r="O658" s="6"/>
      <c r="P658" s="6"/>
      <c r="Q658" s="6"/>
      <c r="R658" s="6"/>
      <c r="S658" s="6"/>
      <c r="T658" s="41">
        <f t="shared" si="105"/>
        <v>111.6</v>
      </c>
      <c r="U658" s="82">
        <f t="shared" si="106"/>
        <v>94.9</v>
      </c>
      <c r="V658" s="76" t="s">
        <v>2053</v>
      </c>
      <c r="W658" s="120">
        <f t="shared" si="107"/>
        <v>128.30000000000001</v>
      </c>
      <c r="X658" s="78">
        <v>43101</v>
      </c>
      <c r="Y658" s="78">
        <v>401768</v>
      </c>
      <c r="Z658" s="128"/>
      <c r="AC658" s="42">
        <v>32</v>
      </c>
      <c r="AE658" s="17"/>
    </row>
    <row r="659" spans="1:31" ht="38.25" hidden="1">
      <c r="A659" s="16" t="s">
        <v>1434</v>
      </c>
      <c r="B659" s="16" t="s">
        <v>1435</v>
      </c>
      <c r="C659" s="19" t="s">
        <v>423</v>
      </c>
      <c r="D659" s="7" t="s">
        <v>1322</v>
      </c>
      <c r="E659" s="17"/>
      <c r="F659" s="17"/>
      <c r="G659" s="1" t="s">
        <v>605</v>
      </c>
      <c r="H659" s="1" t="s">
        <v>1930</v>
      </c>
      <c r="I659" s="1" t="s">
        <v>2023</v>
      </c>
      <c r="J659" s="1" t="s">
        <v>2422</v>
      </c>
      <c r="K659" s="1" t="s">
        <v>2469</v>
      </c>
      <c r="L659" s="1" t="s">
        <v>2472</v>
      </c>
      <c r="M659" s="6" t="s">
        <v>2471</v>
      </c>
      <c r="N659" s="6"/>
      <c r="O659" s="6"/>
      <c r="P659" s="6"/>
      <c r="Q659" s="6"/>
      <c r="R659" s="6"/>
      <c r="S659" s="6"/>
      <c r="T659" s="41">
        <f t="shared" si="105"/>
        <v>146.4</v>
      </c>
      <c r="U659" s="82">
        <f t="shared" si="106"/>
        <v>124.4</v>
      </c>
      <c r="V659" s="76" t="s">
        <v>2053</v>
      </c>
      <c r="W659" s="120">
        <f t="shared" si="107"/>
        <v>168.4</v>
      </c>
      <c r="X659" s="78">
        <v>43101</v>
      </c>
      <c r="Y659" s="78">
        <v>401768</v>
      </c>
      <c r="Z659" s="128"/>
      <c r="AC659" s="42">
        <v>42</v>
      </c>
      <c r="AE659" s="17"/>
    </row>
    <row r="660" spans="1:31" ht="63.75" hidden="1">
      <c r="A660" s="16" t="s">
        <v>1434</v>
      </c>
      <c r="B660" s="16" t="s">
        <v>1435</v>
      </c>
      <c r="C660" s="19" t="s">
        <v>423</v>
      </c>
      <c r="D660" s="7" t="s">
        <v>1323</v>
      </c>
      <c r="E660" s="17"/>
      <c r="F660" s="17"/>
      <c r="G660" s="1" t="s">
        <v>606</v>
      </c>
      <c r="H660" s="1" t="s">
        <v>1658</v>
      </c>
      <c r="I660" s="1" t="s">
        <v>2011</v>
      </c>
      <c r="J660" s="1" t="s">
        <v>2392</v>
      </c>
      <c r="K660" s="1" t="s">
        <v>2469</v>
      </c>
      <c r="L660" s="1" t="s">
        <v>2472</v>
      </c>
      <c r="M660" s="6" t="s">
        <v>2471</v>
      </c>
      <c r="N660" s="6"/>
      <c r="O660" s="6"/>
      <c r="P660" s="6"/>
      <c r="Q660" s="6"/>
      <c r="R660" s="6"/>
      <c r="S660" s="6"/>
      <c r="T660" s="41">
        <f t="shared" si="105"/>
        <v>205.7</v>
      </c>
      <c r="U660" s="82">
        <f t="shared" si="106"/>
        <v>174.8</v>
      </c>
      <c r="V660" s="76" t="s">
        <v>2053</v>
      </c>
      <c r="W660" s="120">
        <f t="shared" si="107"/>
        <v>236.6</v>
      </c>
      <c r="X660" s="78">
        <v>43101</v>
      </c>
      <c r="Y660" s="78">
        <v>401768</v>
      </c>
      <c r="Z660" s="128"/>
      <c r="AC660" s="42">
        <v>59</v>
      </c>
      <c r="AE660" s="17"/>
    </row>
    <row r="661" spans="1:31" ht="25.5" hidden="1">
      <c r="A661" s="16" t="s">
        <v>1434</v>
      </c>
      <c r="B661" s="16" t="s">
        <v>1435</v>
      </c>
      <c r="C661" s="19" t="s">
        <v>423</v>
      </c>
      <c r="D661" s="7" t="s">
        <v>1324</v>
      </c>
      <c r="E661" s="17"/>
      <c r="F661" s="17"/>
      <c r="G661" s="1" t="s">
        <v>279</v>
      </c>
      <c r="H661" s="1" t="s">
        <v>1733</v>
      </c>
      <c r="I661" s="2" t="s">
        <v>19</v>
      </c>
      <c r="J661" s="2" t="s">
        <v>1526</v>
      </c>
      <c r="K661" s="1" t="s">
        <v>2469</v>
      </c>
      <c r="L661" s="1" t="s">
        <v>2472</v>
      </c>
      <c r="M661" s="6" t="s">
        <v>2471</v>
      </c>
      <c r="N661" s="6"/>
      <c r="O661" s="6"/>
      <c r="P661" s="6"/>
      <c r="Q661" s="6"/>
      <c r="R661" s="6"/>
      <c r="S661" s="6"/>
      <c r="T661" s="41">
        <f t="shared" si="105"/>
        <v>223.1</v>
      </c>
      <c r="U661" s="82">
        <f t="shared" si="106"/>
        <v>189.6</v>
      </c>
      <c r="V661" s="76" t="s">
        <v>2053</v>
      </c>
      <c r="W661" s="120">
        <f t="shared" si="107"/>
        <v>256.60000000000002</v>
      </c>
      <c r="X661" s="78">
        <v>43101</v>
      </c>
      <c r="Y661" s="78">
        <v>401768</v>
      </c>
      <c r="Z661" s="128"/>
      <c r="AC661" s="42">
        <v>64</v>
      </c>
      <c r="AE661" s="17"/>
    </row>
    <row r="662" spans="1:31" ht="38.25" hidden="1">
      <c r="A662" s="16" t="s">
        <v>1434</v>
      </c>
      <c r="B662" s="16" t="s">
        <v>1435</v>
      </c>
      <c r="C662" s="19" t="s">
        <v>423</v>
      </c>
      <c r="D662" s="7" t="s">
        <v>1325</v>
      </c>
      <c r="E662" s="17"/>
      <c r="F662" s="17"/>
      <c r="G662" s="1" t="s">
        <v>607</v>
      </c>
      <c r="H662" s="1" t="s">
        <v>2393</v>
      </c>
      <c r="I662" s="1" t="s">
        <v>2448</v>
      </c>
      <c r="J662" s="1" t="s">
        <v>1729</v>
      </c>
      <c r="K662" s="1" t="s">
        <v>2469</v>
      </c>
      <c r="L662" s="1" t="s">
        <v>2472</v>
      </c>
      <c r="M662" s="6" t="s">
        <v>2471</v>
      </c>
      <c r="N662" s="6"/>
      <c r="O662" s="6"/>
      <c r="P662" s="6"/>
      <c r="Q662" s="6"/>
      <c r="R662" s="6"/>
      <c r="S662" s="6"/>
      <c r="T662" s="41">
        <f t="shared" si="105"/>
        <v>446.3</v>
      </c>
      <c r="U662" s="82">
        <f t="shared" si="106"/>
        <v>379.4</v>
      </c>
      <c r="V662" s="76" t="s">
        <v>2053</v>
      </c>
      <c r="W662" s="120">
        <f t="shared" si="107"/>
        <v>513.20000000000005</v>
      </c>
      <c r="X662" s="78">
        <v>43101</v>
      </c>
      <c r="Y662" s="78">
        <v>401768</v>
      </c>
      <c r="Z662" s="128"/>
      <c r="AC662" s="42">
        <v>128</v>
      </c>
      <c r="AE662" s="17"/>
    </row>
    <row r="663" spans="1:31" ht="25.5" hidden="1">
      <c r="A663" s="16" t="s">
        <v>1434</v>
      </c>
      <c r="B663" s="16" t="s">
        <v>1435</v>
      </c>
      <c r="C663" s="19" t="s">
        <v>423</v>
      </c>
      <c r="D663" s="7" t="s">
        <v>1326</v>
      </c>
      <c r="E663" s="17"/>
      <c r="F663" s="17"/>
      <c r="G663" s="1" t="s">
        <v>280</v>
      </c>
      <c r="H663" s="1" t="s">
        <v>2394</v>
      </c>
      <c r="I663" s="25" t="s">
        <v>19</v>
      </c>
      <c r="J663" s="32" t="s">
        <v>1526</v>
      </c>
      <c r="K663" s="1" t="s">
        <v>2469</v>
      </c>
      <c r="L663" s="1" t="s">
        <v>2472</v>
      </c>
      <c r="M663" s="6" t="s">
        <v>2471</v>
      </c>
      <c r="N663" s="6"/>
      <c r="O663" s="6"/>
      <c r="P663" s="6"/>
      <c r="Q663" s="6"/>
      <c r="R663" s="6"/>
      <c r="S663" s="6"/>
      <c r="T663" s="41">
        <f t="shared" si="105"/>
        <v>285.89999999999998</v>
      </c>
      <c r="U663" s="82">
        <f t="shared" si="106"/>
        <v>243</v>
      </c>
      <c r="V663" s="76" t="s">
        <v>2053</v>
      </c>
      <c r="W663" s="120">
        <f t="shared" si="107"/>
        <v>328.8</v>
      </c>
      <c r="X663" s="78">
        <v>43101</v>
      </c>
      <c r="Y663" s="78">
        <v>401768</v>
      </c>
      <c r="Z663" s="128"/>
      <c r="AC663" s="42">
        <v>82</v>
      </c>
      <c r="AE663" s="17"/>
    </row>
    <row r="664" spans="1:31" ht="25.5" hidden="1">
      <c r="A664" s="16" t="s">
        <v>1434</v>
      </c>
      <c r="B664" s="16" t="s">
        <v>1435</v>
      </c>
      <c r="C664" s="19" t="s">
        <v>423</v>
      </c>
      <c r="D664" s="7" t="s">
        <v>1327</v>
      </c>
      <c r="E664" s="17"/>
      <c r="F664" s="17"/>
      <c r="G664" s="1" t="s">
        <v>608</v>
      </c>
      <c r="H664" s="1" t="s">
        <v>1734</v>
      </c>
      <c r="I664" s="25" t="s">
        <v>19</v>
      </c>
      <c r="J664" s="32" t="s">
        <v>1526</v>
      </c>
      <c r="K664" s="1" t="s">
        <v>2469</v>
      </c>
      <c r="L664" s="1" t="s">
        <v>2472</v>
      </c>
      <c r="M664" s="6" t="s">
        <v>2471</v>
      </c>
      <c r="N664" s="6"/>
      <c r="O664" s="6"/>
      <c r="P664" s="6"/>
      <c r="Q664" s="6"/>
      <c r="R664" s="6"/>
      <c r="S664" s="6"/>
      <c r="T664" s="41">
        <f t="shared" si="105"/>
        <v>606.70000000000005</v>
      </c>
      <c r="U664" s="82">
        <f t="shared" si="106"/>
        <v>515.70000000000005</v>
      </c>
      <c r="V664" s="76" t="s">
        <v>2053</v>
      </c>
      <c r="W664" s="120">
        <f t="shared" si="107"/>
        <v>697.7</v>
      </c>
      <c r="X664" s="78">
        <v>43101</v>
      </c>
      <c r="Y664" s="78">
        <v>401768</v>
      </c>
      <c r="Z664" s="128"/>
      <c r="AC664" s="42">
        <v>174</v>
      </c>
      <c r="AE664" s="17"/>
    </row>
    <row r="665" spans="1:31" ht="38.25">
      <c r="A665" s="178" t="s">
        <v>1434</v>
      </c>
      <c r="B665" s="178" t="s">
        <v>1435</v>
      </c>
      <c r="C665" s="119" t="s">
        <v>423</v>
      </c>
      <c r="D665" s="58" t="s">
        <v>1328</v>
      </c>
      <c r="E665" s="186"/>
      <c r="F665" s="179" t="s">
        <v>754</v>
      </c>
      <c r="G665" s="180" t="s">
        <v>1385</v>
      </c>
      <c r="H665" s="181" t="s">
        <v>1659</v>
      </c>
      <c r="I665" s="183" t="s">
        <v>2585</v>
      </c>
      <c r="J665" s="183" t="s">
        <v>2609</v>
      </c>
      <c r="K665" s="184" t="s">
        <v>2469</v>
      </c>
      <c r="L665" s="1" t="s">
        <v>2472</v>
      </c>
      <c r="M665" s="6" t="s">
        <v>2471</v>
      </c>
      <c r="N665" s="9"/>
      <c r="O665" s="9"/>
      <c r="P665" s="9"/>
      <c r="Q665" s="9"/>
      <c r="R665" s="183"/>
      <c r="S665" s="183"/>
      <c r="T665" s="184">
        <f t="shared" si="105"/>
        <v>278.89999999999998</v>
      </c>
      <c r="U665" s="82">
        <f t="shared" si="106"/>
        <v>237.1</v>
      </c>
      <c r="V665" s="76" t="s">
        <v>2053</v>
      </c>
      <c r="W665" s="120">
        <f t="shared" si="107"/>
        <v>320.7</v>
      </c>
      <c r="X665" s="78">
        <v>43101</v>
      </c>
      <c r="Y665" s="78">
        <v>401768</v>
      </c>
      <c r="Z665" s="128"/>
      <c r="AC665" s="42">
        <v>80</v>
      </c>
      <c r="AE665" s="17" t="s">
        <v>754</v>
      </c>
    </row>
    <row r="666" spans="1:31">
      <c r="A666" s="178" t="s">
        <v>1434</v>
      </c>
      <c r="B666" s="178" t="s">
        <v>1435</v>
      </c>
      <c r="C666" s="119" t="s">
        <v>423</v>
      </c>
      <c r="D666" s="185" t="s">
        <v>2860</v>
      </c>
      <c r="E666" s="186"/>
      <c r="F666" s="182" t="s">
        <v>2742</v>
      </c>
      <c r="G666" s="180" t="s">
        <v>2847</v>
      </c>
      <c r="H666" s="181"/>
      <c r="I666" s="183" t="s">
        <v>2848</v>
      </c>
      <c r="J666" s="183"/>
      <c r="K666" s="184"/>
      <c r="L666" s="155"/>
      <c r="M666" s="156"/>
      <c r="N666" s="167"/>
      <c r="O666" s="167"/>
      <c r="P666" s="167"/>
      <c r="Q666" s="167"/>
      <c r="R666" s="183">
        <v>178.33</v>
      </c>
      <c r="S666" s="183">
        <f>ROUND(R666*1.08*20,0)/20</f>
        <v>192.6</v>
      </c>
      <c r="T666" s="184"/>
      <c r="U666" s="158"/>
      <c r="V666" s="159"/>
      <c r="W666" s="160"/>
      <c r="X666" s="161"/>
      <c r="Y666" s="161"/>
      <c r="Z666" s="128"/>
      <c r="AC666" s="42"/>
      <c r="AE666" s="17"/>
    </row>
    <row r="667" spans="1:31" ht="89.25">
      <c r="A667" s="100" t="s">
        <v>1434</v>
      </c>
      <c r="B667" s="100" t="s">
        <v>1435</v>
      </c>
      <c r="C667" s="104" t="s">
        <v>423</v>
      </c>
      <c r="D667" s="101" t="s">
        <v>1329</v>
      </c>
      <c r="E667" s="17" t="s">
        <v>2028</v>
      </c>
      <c r="F667" s="17" t="s">
        <v>754</v>
      </c>
      <c r="G667" s="102" t="s">
        <v>609</v>
      </c>
      <c r="H667" s="102" t="s">
        <v>2395</v>
      </c>
      <c r="I667" s="102" t="s">
        <v>2550</v>
      </c>
      <c r="J667" s="103" t="s">
        <v>2630</v>
      </c>
      <c r="K667" s="122" t="s">
        <v>2476</v>
      </c>
      <c r="L667" s="122" t="s">
        <v>2475</v>
      </c>
      <c r="M667" s="6" t="s">
        <v>2471</v>
      </c>
      <c r="N667" s="65">
        <v>1</v>
      </c>
      <c r="O667" s="65" t="s">
        <v>2439</v>
      </c>
      <c r="P667" s="5" t="s">
        <v>2478</v>
      </c>
      <c r="Q667" s="73" t="s">
        <v>2485</v>
      </c>
      <c r="R667" s="172"/>
      <c r="S667" s="172"/>
      <c r="T667" s="41">
        <f t="shared" si="105"/>
        <v>725.2</v>
      </c>
      <c r="U667" s="82">
        <f t="shared" si="106"/>
        <v>616.4</v>
      </c>
      <c r="V667" s="76" t="s">
        <v>2053</v>
      </c>
      <c r="W667" s="120">
        <f t="shared" si="107"/>
        <v>834</v>
      </c>
      <c r="X667" s="78">
        <v>43101</v>
      </c>
      <c r="Y667" s="78">
        <v>401768</v>
      </c>
      <c r="Z667" s="128"/>
      <c r="AC667" s="42">
        <v>208</v>
      </c>
      <c r="AE667" s="17" t="s">
        <v>754</v>
      </c>
    </row>
    <row r="668" spans="1:31" ht="63.75" hidden="1">
      <c r="A668" s="16" t="s">
        <v>1434</v>
      </c>
      <c r="B668" s="16" t="s">
        <v>1435</v>
      </c>
      <c r="C668" s="19" t="s">
        <v>423</v>
      </c>
      <c r="D668" s="7" t="s">
        <v>1330</v>
      </c>
      <c r="E668" s="17" t="s">
        <v>2028</v>
      </c>
      <c r="F668" s="17"/>
      <c r="G668" s="1" t="s">
        <v>610</v>
      </c>
      <c r="H668" s="1" t="s">
        <v>2396</v>
      </c>
      <c r="I668" s="1" t="s">
        <v>294</v>
      </c>
      <c r="J668" s="74" t="s">
        <v>2631</v>
      </c>
      <c r="K668" s="1" t="s">
        <v>2476</v>
      </c>
      <c r="L668" s="1" t="s">
        <v>2475</v>
      </c>
      <c r="M668" s="6" t="s">
        <v>2471</v>
      </c>
      <c r="N668" s="6"/>
      <c r="O668" s="6"/>
      <c r="P668" s="6"/>
      <c r="Q668" s="6"/>
      <c r="R668" s="6"/>
      <c r="S668" s="6"/>
      <c r="T668" s="41">
        <f t="shared" si="105"/>
        <v>38.4</v>
      </c>
      <c r="U668" s="82">
        <f t="shared" si="106"/>
        <v>32.6</v>
      </c>
      <c r="V668" s="76" t="s">
        <v>2053</v>
      </c>
      <c r="W668" s="120">
        <f t="shared" si="107"/>
        <v>44.2</v>
      </c>
      <c r="X668" s="78">
        <v>43101</v>
      </c>
      <c r="Y668" s="78">
        <v>401768</v>
      </c>
      <c r="Z668" s="128"/>
      <c r="AC668" s="42">
        <v>11</v>
      </c>
      <c r="AE668" s="17"/>
    </row>
    <row r="669" spans="1:31" ht="63.75" hidden="1">
      <c r="A669" s="16" t="s">
        <v>1434</v>
      </c>
      <c r="B669" s="16" t="s">
        <v>1435</v>
      </c>
      <c r="C669" s="19" t="s">
        <v>423</v>
      </c>
      <c r="D669" s="7" t="s">
        <v>1331</v>
      </c>
      <c r="E669" s="17" t="s">
        <v>2028</v>
      </c>
      <c r="F669" s="17"/>
      <c r="G669" s="1" t="s">
        <v>611</v>
      </c>
      <c r="H669" s="1" t="s">
        <v>2397</v>
      </c>
      <c r="I669" s="1" t="s">
        <v>702</v>
      </c>
      <c r="J669" s="74" t="s">
        <v>2632</v>
      </c>
      <c r="K669" s="1" t="s">
        <v>2476</v>
      </c>
      <c r="L669" s="1" t="s">
        <v>2475</v>
      </c>
      <c r="M669" s="6" t="s">
        <v>2471</v>
      </c>
      <c r="N669" s="6"/>
      <c r="O669" s="6"/>
      <c r="P669" s="6"/>
      <c r="Q669" s="6"/>
      <c r="R669" s="6"/>
      <c r="S669" s="6"/>
      <c r="T669" s="41">
        <f t="shared" si="105"/>
        <v>81.900000000000006</v>
      </c>
      <c r="U669" s="82">
        <f t="shared" si="106"/>
        <v>69.599999999999994</v>
      </c>
      <c r="V669" s="76" t="s">
        <v>2053</v>
      </c>
      <c r="W669" s="120">
        <f t="shared" si="107"/>
        <v>94.2</v>
      </c>
      <c r="X669" s="78">
        <v>43101</v>
      </c>
      <c r="Y669" s="78">
        <v>401768</v>
      </c>
      <c r="Z669" s="128"/>
      <c r="AC669" s="42">
        <v>23.5</v>
      </c>
      <c r="AE669" s="17"/>
    </row>
    <row r="670" spans="1:31" ht="30" hidden="1">
      <c r="A670" s="20" t="s">
        <v>1431</v>
      </c>
      <c r="B670" s="20" t="s">
        <v>1433</v>
      </c>
      <c r="C670" s="18" t="s">
        <v>424</v>
      </c>
      <c r="D670" s="7"/>
      <c r="E670" s="17"/>
      <c r="F670" s="17"/>
      <c r="G670" s="28" t="s">
        <v>282</v>
      </c>
      <c r="H670" s="28" t="s">
        <v>1739</v>
      </c>
      <c r="I670" s="25"/>
      <c r="J670" s="32"/>
      <c r="K670" s="32"/>
      <c r="L670" s="32"/>
      <c r="M670" s="6"/>
      <c r="N670" s="6"/>
      <c r="O670" s="6"/>
      <c r="P670" s="6"/>
      <c r="Q670" s="6"/>
      <c r="R670" s="6"/>
      <c r="S670" s="6"/>
      <c r="T670" s="41"/>
      <c r="U670" s="82"/>
      <c r="V670" s="76"/>
      <c r="W670" s="120"/>
      <c r="X670" s="78">
        <v>43101</v>
      </c>
      <c r="Y670" s="78">
        <v>401768</v>
      </c>
      <c r="Z670" s="128"/>
      <c r="AC670" s="42"/>
      <c r="AE670" s="17"/>
    </row>
    <row r="671" spans="1:31" ht="51" hidden="1">
      <c r="A671" s="16" t="s">
        <v>1434</v>
      </c>
      <c r="B671" s="16" t="s">
        <v>1435</v>
      </c>
      <c r="C671" s="19" t="s">
        <v>424</v>
      </c>
      <c r="D671" s="7" t="s">
        <v>1332</v>
      </c>
      <c r="E671" s="17"/>
      <c r="F671" s="17"/>
      <c r="G671" s="1" t="s">
        <v>612</v>
      </c>
      <c r="H671" s="1" t="s">
        <v>2398</v>
      </c>
      <c r="I671" s="1" t="s">
        <v>703</v>
      </c>
      <c r="J671" s="1" t="s">
        <v>2399</v>
      </c>
      <c r="K671" s="1" t="s">
        <v>2469</v>
      </c>
      <c r="L671" s="1" t="s">
        <v>2472</v>
      </c>
      <c r="M671" s="6" t="s">
        <v>2471</v>
      </c>
      <c r="N671" s="6"/>
      <c r="O671" s="6"/>
      <c r="P671" s="6"/>
      <c r="Q671" s="6"/>
      <c r="R671" s="6"/>
      <c r="S671" s="6"/>
      <c r="T671" s="41">
        <f t="shared" ref="T671:T684" si="108">ROUND(AC671*$AB$3,1)</f>
        <v>48.8</v>
      </c>
      <c r="U671" s="82">
        <f t="shared" ref="U671:U684" si="109">ROUND(T671*0.85,1)</f>
        <v>41.5</v>
      </c>
      <c r="V671" s="76" t="s">
        <v>2053</v>
      </c>
      <c r="W671" s="120">
        <f t="shared" ref="W671:W684" si="110">ROUND(T671*1.15,1)</f>
        <v>56.1</v>
      </c>
      <c r="X671" s="78">
        <v>43101</v>
      </c>
      <c r="Y671" s="78">
        <v>401768</v>
      </c>
      <c r="Z671" s="128"/>
      <c r="AC671" s="42">
        <v>14</v>
      </c>
      <c r="AE671" s="17"/>
    </row>
    <row r="672" spans="1:31" ht="63.75" hidden="1">
      <c r="A672" s="16" t="s">
        <v>1434</v>
      </c>
      <c r="B672" s="16" t="s">
        <v>1435</v>
      </c>
      <c r="C672" s="19" t="s">
        <v>424</v>
      </c>
      <c r="D672" s="7" t="s">
        <v>1333</v>
      </c>
      <c r="E672" s="17"/>
      <c r="F672" s="17"/>
      <c r="G672" s="1" t="s">
        <v>283</v>
      </c>
      <c r="H672" s="1" t="s">
        <v>1740</v>
      </c>
      <c r="I672" s="25" t="s">
        <v>304</v>
      </c>
      <c r="J672" s="117" t="s">
        <v>2675</v>
      </c>
      <c r="K672" s="1" t="s">
        <v>2469</v>
      </c>
      <c r="L672" s="1" t="s">
        <v>2472</v>
      </c>
      <c r="M672" s="6" t="s">
        <v>2471</v>
      </c>
      <c r="N672" s="6"/>
      <c r="O672" s="6"/>
      <c r="P672" s="6"/>
      <c r="Q672" s="6"/>
      <c r="R672" s="6"/>
      <c r="S672" s="6"/>
      <c r="T672" s="41">
        <f t="shared" si="108"/>
        <v>80.2</v>
      </c>
      <c r="U672" s="82">
        <f t="shared" si="109"/>
        <v>68.2</v>
      </c>
      <c r="V672" s="76" t="s">
        <v>2053</v>
      </c>
      <c r="W672" s="120">
        <f t="shared" si="110"/>
        <v>92.2</v>
      </c>
      <c r="X672" s="78">
        <v>43101</v>
      </c>
      <c r="Y672" s="78">
        <v>401768</v>
      </c>
      <c r="Z672" s="128"/>
      <c r="AC672" s="42">
        <v>23</v>
      </c>
      <c r="AE672" s="17"/>
    </row>
    <row r="673" spans="1:31" ht="38.25" hidden="1">
      <c r="A673" s="16" t="s">
        <v>1434</v>
      </c>
      <c r="B673" s="16" t="s">
        <v>1435</v>
      </c>
      <c r="C673" s="19" t="s">
        <v>424</v>
      </c>
      <c r="D673" s="7" t="s">
        <v>1334</v>
      </c>
      <c r="E673" s="17"/>
      <c r="F673" s="17"/>
      <c r="G673" s="1" t="s">
        <v>613</v>
      </c>
      <c r="H673" s="1" t="s">
        <v>2400</v>
      </c>
      <c r="I673" s="1" t="s">
        <v>704</v>
      </c>
      <c r="J673" s="1" t="s">
        <v>1741</v>
      </c>
      <c r="K673" s="1" t="s">
        <v>2469</v>
      </c>
      <c r="L673" s="1" t="s">
        <v>2472</v>
      </c>
      <c r="M673" s="6" t="s">
        <v>2471</v>
      </c>
      <c r="N673" s="6"/>
      <c r="O673" s="6"/>
      <c r="P673" s="6"/>
      <c r="Q673" s="6"/>
      <c r="R673" s="6"/>
      <c r="S673" s="6"/>
      <c r="T673" s="41">
        <f t="shared" si="108"/>
        <v>104.6</v>
      </c>
      <c r="U673" s="82">
        <f t="shared" si="109"/>
        <v>88.9</v>
      </c>
      <c r="V673" s="76" t="s">
        <v>2053</v>
      </c>
      <c r="W673" s="120">
        <f t="shared" si="110"/>
        <v>120.3</v>
      </c>
      <c r="X673" s="78">
        <v>43101</v>
      </c>
      <c r="Y673" s="78">
        <v>401768</v>
      </c>
      <c r="Z673" s="128"/>
      <c r="AC673" s="42">
        <v>30</v>
      </c>
      <c r="AE673" s="17"/>
    </row>
    <row r="674" spans="1:31" ht="63.75" hidden="1">
      <c r="A674" s="16" t="s">
        <v>1434</v>
      </c>
      <c r="B674" s="16" t="s">
        <v>1435</v>
      </c>
      <c r="C674" s="19" t="s">
        <v>424</v>
      </c>
      <c r="D674" s="7" t="s">
        <v>1335</v>
      </c>
      <c r="E674" s="17"/>
      <c r="F674" s="17"/>
      <c r="G674" s="1" t="s">
        <v>614</v>
      </c>
      <c r="H674" s="1" t="s">
        <v>2401</v>
      </c>
      <c r="I674" s="1" t="s">
        <v>705</v>
      </c>
      <c r="J674" s="1" t="s">
        <v>1743</v>
      </c>
      <c r="K674" s="1" t="s">
        <v>2469</v>
      </c>
      <c r="L674" s="1" t="s">
        <v>2472</v>
      </c>
      <c r="M674" s="6" t="s">
        <v>2471</v>
      </c>
      <c r="N674" s="36"/>
      <c r="O674" s="36"/>
      <c r="P674" s="36"/>
      <c r="Q674" s="36"/>
      <c r="R674" s="36"/>
      <c r="S674" s="36"/>
      <c r="T674" s="41">
        <f t="shared" si="108"/>
        <v>83.7</v>
      </c>
      <c r="U674" s="82">
        <f t="shared" si="109"/>
        <v>71.099999999999994</v>
      </c>
      <c r="V674" s="76" t="s">
        <v>2053</v>
      </c>
      <c r="W674" s="120">
        <f t="shared" si="110"/>
        <v>96.3</v>
      </c>
      <c r="X674" s="78">
        <v>43101</v>
      </c>
      <c r="Y674" s="78">
        <v>401768</v>
      </c>
      <c r="Z674" s="128"/>
      <c r="AC674" s="42">
        <v>24</v>
      </c>
      <c r="AE674" s="17"/>
    </row>
    <row r="675" spans="1:31" ht="63.75" hidden="1">
      <c r="A675" s="16" t="s">
        <v>1434</v>
      </c>
      <c r="B675" s="16" t="s">
        <v>1435</v>
      </c>
      <c r="C675" s="19" t="s">
        <v>424</v>
      </c>
      <c r="D675" s="7" t="s">
        <v>1336</v>
      </c>
      <c r="E675" s="17"/>
      <c r="F675" s="17"/>
      <c r="G675" s="1" t="s">
        <v>615</v>
      </c>
      <c r="H675" s="1" t="s">
        <v>2402</v>
      </c>
      <c r="I675" s="1" t="s">
        <v>2516</v>
      </c>
      <c r="J675" s="1" t="s">
        <v>2403</v>
      </c>
      <c r="K675" s="1" t="s">
        <v>2469</v>
      </c>
      <c r="L675" s="1" t="s">
        <v>2472</v>
      </c>
      <c r="M675" s="6" t="s">
        <v>2471</v>
      </c>
      <c r="N675" s="6"/>
      <c r="O675" s="6"/>
      <c r="P675" s="6"/>
      <c r="Q675" s="6"/>
      <c r="R675" s="6"/>
      <c r="S675" s="6"/>
      <c r="T675" s="41">
        <f t="shared" si="108"/>
        <v>195.2</v>
      </c>
      <c r="U675" s="82">
        <f t="shared" si="109"/>
        <v>165.9</v>
      </c>
      <c r="V675" s="76" t="s">
        <v>2053</v>
      </c>
      <c r="W675" s="120">
        <f t="shared" si="110"/>
        <v>224.5</v>
      </c>
      <c r="X675" s="78">
        <v>43101</v>
      </c>
      <c r="Y675" s="78">
        <v>401768</v>
      </c>
      <c r="Z675" s="128"/>
      <c r="AC675" s="42">
        <v>56</v>
      </c>
      <c r="AE675" s="17"/>
    </row>
    <row r="676" spans="1:31" ht="25.5" hidden="1">
      <c r="A676" s="16" t="s">
        <v>1434</v>
      </c>
      <c r="B676" s="16" t="s">
        <v>1435</v>
      </c>
      <c r="C676" s="19" t="s">
        <v>424</v>
      </c>
      <c r="D676" s="7" t="s">
        <v>1337</v>
      </c>
      <c r="E676" s="17"/>
      <c r="F676" s="17"/>
      <c r="G676" s="1" t="s">
        <v>284</v>
      </c>
      <c r="H676" s="1" t="s">
        <v>2404</v>
      </c>
      <c r="I676" s="1"/>
      <c r="J676" s="1"/>
      <c r="K676" s="1" t="s">
        <v>2469</v>
      </c>
      <c r="L676" s="1" t="s">
        <v>2472</v>
      </c>
      <c r="M676" s="6" t="s">
        <v>2471</v>
      </c>
      <c r="N676" s="6"/>
      <c r="O676" s="6"/>
      <c r="P676" s="6"/>
      <c r="Q676" s="6"/>
      <c r="R676" s="6"/>
      <c r="S676" s="6"/>
      <c r="T676" s="41">
        <f t="shared" si="108"/>
        <v>170.8</v>
      </c>
      <c r="U676" s="82">
        <f t="shared" si="109"/>
        <v>145.19999999999999</v>
      </c>
      <c r="V676" s="76" t="s">
        <v>2053</v>
      </c>
      <c r="W676" s="120">
        <f t="shared" si="110"/>
        <v>196.4</v>
      </c>
      <c r="X676" s="78">
        <v>43101</v>
      </c>
      <c r="Y676" s="78">
        <v>401768</v>
      </c>
      <c r="Z676" s="128"/>
      <c r="AC676" s="42">
        <v>49</v>
      </c>
      <c r="AE676" s="17"/>
    </row>
    <row r="677" spans="1:31" ht="25.5" hidden="1">
      <c r="A677" s="16" t="s">
        <v>1434</v>
      </c>
      <c r="B677" s="16" t="s">
        <v>1435</v>
      </c>
      <c r="C677" s="19" t="s">
        <v>424</v>
      </c>
      <c r="D677" s="7" t="s">
        <v>1338</v>
      </c>
      <c r="E677" s="17"/>
      <c r="F677" s="17"/>
      <c r="G677" s="1" t="s">
        <v>616</v>
      </c>
      <c r="H677" s="1" t="s">
        <v>2405</v>
      </c>
      <c r="I677" s="1" t="s">
        <v>706</v>
      </c>
      <c r="J677" s="1" t="s">
        <v>1744</v>
      </c>
      <c r="K677" s="1" t="s">
        <v>2469</v>
      </c>
      <c r="L677" s="1" t="s">
        <v>2472</v>
      </c>
      <c r="M677" s="6" t="s">
        <v>2471</v>
      </c>
      <c r="N677" s="6"/>
      <c r="O677" s="6"/>
      <c r="P677" s="6"/>
      <c r="Q677" s="6"/>
      <c r="R677" s="6"/>
      <c r="S677" s="6"/>
      <c r="T677" s="41">
        <f t="shared" si="108"/>
        <v>198.7</v>
      </c>
      <c r="U677" s="82">
        <f t="shared" si="109"/>
        <v>168.9</v>
      </c>
      <c r="V677" s="76" t="s">
        <v>2053</v>
      </c>
      <c r="W677" s="120">
        <f t="shared" si="110"/>
        <v>228.5</v>
      </c>
      <c r="X677" s="78">
        <v>43101</v>
      </c>
      <c r="Y677" s="78">
        <v>401768</v>
      </c>
      <c r="Z677" s="128"/>
      <c r="AC677" s="42">
        <v>57</v>
      </c>
      <c r="AE677" s="17"/>
    </row>
    <row r="678" spans="1:31" ht="51" hidden="1">
      <c r="A678" s="16" t="s">
        <v>1434</v>
      </c>
      <c r="B678" s="16" t="s">
        <v>1435</v>
      </c>
      <c r="C678" s="19" t="s">
        <v>424</v>
      </c>
      <c r="D678" s="7" t="s">
        <v>1339</v>
      </c>
      <c r="E678" s="17"/>
      <c r="F678" s="17"/>
      <c r="G678" s="1" t="s">
        <v>617</v>
      </c>
      <c r="H678" s="1" t="s">
        <v>2406</v>
      </c>
      <c r="I678" s="1"/>
      <c r="J678" s="1"/>
      <c r="K678" s="1" t="s">
        <v>2469</v>
      </c>
      <c r="L678" s="1" t="s">
        <v>2472</v>
      </c>
      <c r="M678" s="6" t="s">
        <v>2471</v>
      </c>
      <c r="N678" s="6"/>
      <c r="O678" s="6"/>
      <c r="P678" s="6"/>
      <c r="Q678" s="6"/>
      <c r="R678" s="6"/>
      <c r="S678" s="6"/>
      <c r="T678" s="41">
        <f t="shared" si="108"/>
        <v>317.3</v>
      </c>
      <c r="U678" s="82">
        <f t="shared" si="109"/>
        <v>269.7</v>
      </c>
      <c r="V678" s="76" t="s">
        <v>2053</v>
      </c>
      <c r="W678" s="120">
        <f t="shared" si="110"/>
        <v>364.9</v>
      </c>
      <c r="X678" s="78">
        <v>43101</v>
      </c>
      <c r="Y678" s="78">
        <v>401768</v>
      </c>
      <c r="Z678" s="128"/>
      <c r="AC678" s="42">
        <v>91</v>
      </c>
      <c r="AE678" s="17"/>
    </row>
    <row r="679" spans="1:31" ht="51" hidden="1">
      <c r="A679" s="16" t="s">
        <v>1434</v>
      </c>
      <c r="B679" s="16" t="s">
        <v>1435</v>
      </c>
      <c r="C679" s="19" t="s">
        <v>424</v>
      </c>
      <c r="D679" s="7" t="s">
        <v>1340</v>
      </c>
      <c r="E679" s="17"/>
      <c r="F679" s="17"/>
      <c r="G679" s="1" t="s">
        <v>618</v>
      </c>
      <c r="H679" s="1" t="s">
        <v>2407</v>
      </c>
      <c r="I679" s="25" t="s">
        <v>19</v>
      </c>
      <c r="J679" s="32" t="s">
        <v>1526</v>
      </c>
      <c r="K679" s="1" t="s">
        <v>2469</v>
      </c>
      <c r="L679" s="1" t="s">
        <v>2472</v>
      </c>
      <c r="M679" s="6" t="s">
        <v>2471</v>
      </c>
      <c r="N679" s="6"/>
      <c r="O679" s="6"/>
      <c r="P679" s="6"/>
      <c r="Q679" s="6"/>
      <c r="R679" s="6"/>
      <c r="S679" s="6"/>
      <c r="T679" s="41">
        <f t="shared" si="108"/>
        <v>230.1</v>
      </c>
      <c r="U679" s="82">
        <f t="shared" si="109"/>
        <v>195.6</v>
      </c>
      <c r="V679" s="76" t="s">
        <v>2053</v>
      </c>
      <c r="W679" s="120">
        <f t="shared" si="110"/>
        <v>264.60000000000002</v>
      </c>
      <c r="X679" s="78">
        <v>43101</v>
      </c>
      <c r="Y679" s="78">
        <v>401768</v>
      </c>
      <c r="Z679" s="128"/>
      <c r="AC679" s="42">
        <v>66</v>
      </c>
      <c r="AE679" s="17"/>
    </row>
    <row r="680" spans="1:31" ht="25.5" hidden="1">
      <c r="A680" s="16" t="s">
        <v>1434</v>
      </c>
      <c r="B680" s="16" t="s">
        <v>1435</v>
      </c>
      <c r="C680" s="19" t="s">
        <v>424</v>
      </c>
      <c r="D680" s="7" t="s">
        <v>1341</v>
      </c>
      <c r="E680" s="17"/>
      <c r="F680" s="17"/>
      <c r="G680" s="1" t="s">
        <v>285</v>
      </c>
      <c r="H680" s="1" t="s">
        <v>2408</v>
      </c>
      <c r="I680" s="1"/>
      <c r="J680" s="1"/>
      <c r="K680" s="1" t="s">
        <v>2469</v>
      </c>
      <c r="L680" s="1" t="s">
        <v>2472</v>
      </c>
      <c r="M680" s="6" t="s">
        <v>2471</v>
      </c>
      <c r="N680" s="6"/>
      <c r="O680" s="6"/>
      <c r="P680" s="6"/>
      <c r="Q680" s="6"/>
      <c r="R680" s="6"/>
      <c r="S680" s="6"/>
      <c r="T680" s="41">
        <f t="shared" si="108"/>
        <v>87.2</v>
      </c>
      <c r="U680" s="82">
        <f t="shared" si="109"/>
        <v>74.099999999999994</v>
      </c>
      <c r="V680" s="76" t="s">
        <v>2053</v>
      </c>
      <c r="W680" s="120">
        <f t="shared" si="110"/>
        <v>100.3</v>
      </c>
      <c r="X680" s="78">
        <v>43101</v>
      </c>
      <c r="Y680" s="78">
        <v>401768</v>
      </c>
      <c r="Z680" s="128"/>
      <c r="AC680" s="42">
        <v>25</v>
      </c>
      <c r="AE680" s="17"/>
    </row>
    <row r="681" spans="1:31" ht="25.5" hidden="1">
      <c r="A681" s="16" t="s">
        <v>1434</v>
      </c>
      <c r="B681" s="16" t="s">
        <v>1435</v>
      </c>
      <c r="C681" s="19" t="s">
        <v>424</v>
      </c>
      <c r="D681" s="7" t="s">
        <v>1342</v>
      </c>
      <c r="E681" s="17"/>
      <c r="F681" s="17"/>
      <c r="G681" s="1" t="s">
        <v>619</v>
      </c>
      <c r="H681" s="1" t="s">
        <v>2409</v>
      </c>
      <c r="I681" s="1" t="s">
        <v>707</v>
      </c>
      <c r="J681" s="1" t="s">
        <v>1745</v>
      </c>
      <c r="K681" s="1" t="s">
        <v>2469</v>
      </c>
      <c r="L681" s="1" t="s">
        <v>2472</v>
      </c>
      <c r="M681" s="6" t="s">
        <v>2471</v>
      </c>
      <c r="N681" s="6"/>
      <c r="O681" s="6"/>
      <c r="P681" s="6"/>
      <c r="Q681" s="6"/>
      <c r="R681" s="6"/>
      <c r="S681" s="6"/>
      <c r="T681" s="41">
        <f t="shared" si="108"/>
        <v>83.7</v>
      </c>
      <c r="U681" s="82">
        <f t="shared" si="109"/>
        <v>71.099999999999994</v>
      </c>
      <c r="V681" s="76" t="s">
        <v>2053</v>
      </c>
      <c r="W681" s="120">
        <f t="shared" si="110"/>
        <v>96.3</v>
      </c>
      <c r="X681" s="78">
        <v>43101</v>
      </c>
      <c r="Y681" s="78">
        <v>401768</v>
      </c>
      <c r="Z681" s="128"/>
      <c r="AC681" s="42">
        <v>24</v>
      </c>
      <c r="AE681" s="17"/>
    </row>
    <row r="682" spans="1:31" ht="76.5" hidden="1">
      <c r="A682" s="16" t="s">
        <v>1434</v>
      </c>
      <c r="B682" s="16" t="s">
        <v>1435</v>
      </c>
      <c r="C682" s="19" t="s">
        <v>424</v>
      </c>
      <c r="D682" s="7" t="s">
        <v>1343</v>
      </c>
      <c r="E682" s="17"/>
      <c r="F682" s="17"/>
      <c r="G682" s="1" t="s">
        <v>1961</v>
      </c>
      <c r="H682" s="1" t="s">
        <v>2410</v>
      </c>
      <c r="I682" s="1" t="s">
        <v>2543</v>
      </c>
      <c r="J682" s="1" t="s">
        <v>2411</v>
      </c>
      <c r="K682" s="1" t="s">
        <v>2469</v>
      </c>
      <c r="L682" s="1" t="s">
        <v>2472</v>
      </c>
      <c r="M682" s="6" t="s">
        <v>2471</v>
      </c>
      <c r="N682" s="65"/>
      <c r="O682" s="65"/>
      <c r="P682" s="65"/>
      <c r="Q682" s="65"/>
      <c r="R682" s="65"/>
      <c r="S682" s="65"/>
      <c r="T682" s="41">
        <f t="shared" si="108"/>
        <v>20.9</v>
      </c>
      <c r="U682" s="82">
        <f t="shared" si="109"/>
        <v>17.8</v>
      </c>
      <c r="V682" s="76" t="s">
        <v>2053</v>
      </c>
      <c r="W682" s="120">
        <f t="shared" si="110"/>
        <v>24</v>
      </c>
      <c r="X682" s="78">
        <v>43101</v>
      </c>
      <c r="Y682" s="78">
        <v>401768</v>
      </c>
      <c r="Z682" s="128"/>
      <c r="AC682" s="42">
        <v>6</v>
      </c>
      <c r="AE682" s="17"/>
    </row>
    <row r="683" spans="1:31" ht="38.25" hidden="1">
      <c r="A683" s="16" t="s">
        <v>1434</v>
      </c>
      <c r="B683" s="16" t="s">
        <v>1435</v>
      </c>
      <c r="C683" s="19" t="s">
        <v>424</v>
      </c>
      <c r="D683" s="7" t="s">
        <v>1344</v>
      </c>
      <c r="E683" s="17"/>
      <c r="F683" s="17"/>
      <c r="G683" s="1" t="s">
        <v>656</v>
      </c>
      <c r="H683" s="1" t="s">
        <v>1660</v>
      </c>
      <c r="I683" s="1" t="s">
        <v>2012</v>
      </c>
      <c r="J683" s="1" t="s">
        <v>1746</v>
      </c>
      <c r="K683" s="1" t="s">
        <v>2469</v>
      </c>
      <c r="L683" s="1" t="s">
        <v>2472</v>
      </c>
      <c r="M683" s="6" t="s">
        <v>2471</v>
      </c>
      <c r="N683" s="70"/>
      <c r="O683" s="70"/>
      <c r="P683" s="70"/>
      <c r="Q683" s="70"/>
      <c r="R683" s="70"/>
      <c r="S683" s="70"/>
      <c r="T683" s="41">
        <f t="shared" si="108"/>
        <v>19.2</v>
      </c>
      <c r="U683" s="82">
        <f t="shared" si="109"/>
        <v>16.3</v>
      </c>
      <c r="V683" s="76" t="s">
        <v>2053</v>
      </c>
      <c r="W683" s="120">
        <f t="shared" si="110"/>
        <v>22.1</v>
      </c>
      <c r="X683" s="78">
        <v>43101</v>
      </c>
      <c r="Y683" s="78">
        <v>401768</v>
      </c>
      <c r="Z683" s="128"/>
      <c r="AC683" s="42">
        <v>5.5</v>
      </c>
      <c r="AE683" s="17"/>
    </row>
    <row r="684" spans="1:31" ht="63.75" hidden="1">
      <c r="A684" s="16" t="s">
        <v>1434</v>
      </c>
      <c r="B684" s="16" t="s">
        <v>1435</v>
      </c>
      <c r="C684" s="19" t="s">
        <v>424</v>
      </c>
      <c r="D684" s="7" t="s">
        <v>1345</v>
      </c>
      <c r="E684" s="17"/>
      <c r="F684" s="17"/>
      <c r="G684" s="1" t="s">
        <v>620</v>
      </c>
      <c r="H684" s="1" t="s">
        <v>2412</v>
      </c>
      <c r="I684" s="1" t="s">
        <v>2013</v>
      </c>
      <c r="J684" s="74" t="s">
        <v>2676</v>
      </c>
      <c r="K684" s="1" t="s">
        <v>2469</v>
      </c>
      <c r="L684" s="1" t="s">
        <v>2472</v>
      </c>
      <c r="M684" s="6" t="s">
        <v>2471</v>
      </c>
      <c r="N684" s="6"/>
      <c r="O684" s="6"/>
      <c r="P684" s="6"/>
      <c r="Q684" s="6"/>
      <c r="R684" s="6"/>
      <c r="S684" s="6"/>
      <c r="T684" s="41">
        <f t="shared" si="108"/>
        <v>7</v>
      </c>
      <c r="U684" s="82">
        <f t="shared" si="109"/>
        <v>6</v>
      </c>
      <c r="V684" s="76" t="s">
        <v>2053</v>
      </c>
      <c r="W684" s="120">
        <f t="shared" si="110"/>
        <v>8.1</v>
      </c>
      <c r="X684" s="78">
        <v>43101</v>
      </c>
      <c r="Y684" s="78">
        <v>401768</v>
      </c>
      <c r="Z684" s="128"/>
      <c r="AC684" s="42">
        <v>2</v>
      </c>
      <c r="AE684" s="17"/>
    </row>
    <row r="685" spans="1:31" ht="38.25" hidden="1">
      <c r="A685" s="20" t="s">
        <v>1431</v>
      </c>
      <c r="B685" s="20" t="s">
        <v>1433</v>
      </c>
      <c r="C685" s="18" t="s">
        <v>425</v>
      </c>
      <c r="D685" s="7"/>
      <c r="E685" s="17"/>
      <c r="F685" s="17"/>
      <c r="G685" s="28" t="s">
        <v>286</v>
      </c>
      <c r="H685" s="28" t="s">
        <v>1747</v>
      </c>
      <c r="I685" s="1" t="s">
        <v>2025</v>
      </c>
      <c r="J685" s="74" t="s">
        <v>2677</v>
      </c>
      <c r="K685" s="1"/>
      <c r="L685" s="1"/>
      <c r="M685" s="21"/>
      <c r="N685" s="21"/>
      <c r="O685" s="21"/>
      <c r="P685" s="21"/>
      <c r="Q685" s="21"/>
      <c r="R685" s="21"/>
      <c r="S685" s="21"/>
      <c r="T685" s="41"/>
      <c r="U685" s="82"/>
      <c r="V685" s="76"/>
      <c r="W685" s="120"/>
      <c r="X685" s="78">
        <v>43101</v>
      </c>
      <c r="Y685" s="78">
        <v>401768</v>
      </c>
      <c r="Z685" s="128"/>
      <c r="AC685" s="42"/>
      <c r="AE685" s="17"/>
    </row>
    <row r="686" spans="1:31" ht="38.25" hidden="1">
      <c r="A686" s="16" t="s">
        <v>1434</v>
      </c>
      <c r="B686" s="16" t="s">
        <v>1435</v>
      </c>
      <c r="C686" s="19" t="s">
        <v>425</v>
      </c>
      <c r="D686" s="7" t="s">
        <v>1346</v>
      </c>
      <c r="E686" s="17"/>
      <c r="F686" s="17"/>
      <c r="G686" s="25" t="s">
        <v>287</v>
      </c>
      <c r="H686" s="32" t="s">
        <v>2413</v>
      </c>
      <c r="I686" s="25" t="s">
        <v>19</v>
      </c>
      <c r="J686" s="32" t="s">
        <v>1526</v>
      </c>
      <c r="K686" s="1" t="s">
        <v>2456</v>
      </c>
      <c r="L686" s="71" t="s">
        <v>2480</v>
      </c>
      <c r="M686" s="6" t="s">
        <v>2471</v>
      </c>
      <c r="N686" s="21"/>
      <c r="O686" s="21"/>
      <c r="P686" s="21"/>
      <c r="Q686" s="21"/>
      <c r="R686" s="21"/>
      <c r="S686" s="21"/>
      <c r="T686" s="41">
        <f>ROUND(AC686*$AB$3,1)</f>
        <v>237.1</v>
      </c>
      <c r="U686" s="82">
        <f>ROUND(T686*0.85,1)</f>
        <v>201.5</v>
      </c>
      <c r="V686" s="76" t="s">
        <v>2053</v>
      </c>
      <c r="W686" s="120">
        <f>ROUND(T686*1.15,1)</f>
        <v>272.7</v>
      </c>
      <c r="X686" s="78">
        <v>43101</v>
      </c>
      <c r="Y686" s="78">
        <v>401768</v>
      </c>
      <c r="Z686" s="128"/>
      <c r="AC686" s="42">
        <v>68</v>
      </c>
      <c r="AE686" s="17"/>
    </row>
    <row r="687" spans="1:31" ht="38.25" hidden="1">
      <c r="A687" s="16" t="s">
        <v>1434</v>
      </c>
      <c r="B687" s="16" t="s">
        <v>1435</v>
      </c>
      <c r="C687" s="19" t="s">
        <v>425</v>
      </c>
      <c r="D687" s="7" t="s">
        <v>1347</v>
      </c>
      <c r="E687" s="17"/>
      <c r="F687" s="17"/>
      <c r="G687" s="25" t="s">
        <v>288</v>
      </c>
      <c r="H687" s="32" t="s">
        <v>2414</v>
      </c>
      <c r="I687" s="25" t="s">
        <v>19</v>
      </c>
      <c r="J687" s="32" t="s">
        <v>1526</v>
      </c>
      <c r="K687" s="1" t="s">
        <v>2456</v>
      </c>
      <c r="L687" s="71" t="s">
        <v>2480</v>
      </c>
      <c r="M687" s="6" t="s">
        <v>2471</v>
      </c>
      <c r="N687" s="21"/>
      <c r="O687" s="21"/>
      <c r="P687" s="21"/>
      <c r="Q687" s="21"/>
      <c r="R687" s="21"/>
      <c r="S687" s="21"/>
      <c r="T687" s="41">
        <f>ROUND(AC687*$AB$3,1)</f>
        <v>125.5</v>
      </c>
      <c r="U687" s="82">
        <f>ROUND(T687*0.85,1)</f>
        <v>106.7</v>
      </c>
      <c r="V687" s="76" t="s">
        <v>2053</v>
      </c>
      <c r="W687" s="120">
        <f>ROUND(T687*1.15,1)</f>
        <v>144.30000000000001</v>
      </c>
      <c r="X687" s="78">
        <v>43101</v>
      </c>
      <c r="Y687" s="78">
        <v>401768</v>
      </c>
      <c r="Z687" s="128"/>
      <c r="AC687" s="42">
        <v>36</v>
      </c>
      <c r="AE687" s="17"/>
    </row>
    <row r="688" spans="1:31" ht="25.5" hidden="1">
      <c r="A688" s="16" t="s">
        <v>1434</v>
      </c>
      <c r="B688" s="16" t="s">
        <v>1435</v>
      </c>
      <c r="C688" s="19" t="s">
        <v>425</v>
      </c>
      <c r="D688" s="7" t="s">
        <v>1348</v>
      </c>
      <c r="E688" s="17"/>
      <c r="F688" s="17"/>
      <c r="G688" s="1" t="s">
        <v>621</v>
      </c>
      <c r="H688" s="1" t="s">
        <v>1661</v>
      </c>
      <c r="I688" s="25" t="s">
        <v>19</v>
      </c>
      <c r="J688" s="32" t="s">
        <v>1526</v>
      </c>
      <c r="K688" s="1" t="s">
        <v>2456</v>
      </c>
      <c r="L688" s="71" t="s">
        <v>2480</v>
      </c>
      <c r="M688" s="6" t="s">
        <v>2471</v>
      </c>
      <c r="N688" s="21"/>
      <c r="O688" s="21"/>
      <c r="P688" s="21"/>
      <c r="Q688" s="21"/>
      <c r="R688" s="21"/>
      <c r="S688" s="21"/>
      <c r="T688" s="41">
        <f>ROUND(AC688*$AB$3,1)</f>
        <v>352.1</v>
      </c>
      <c r="U688" s="82">
        <f>ROUND(T688*0.85,1)</f>
        <v>299.3</v>
      </c>
      <c r="V688" s="76" t="s">
        <v>2053</v>
      </c>
      <c r="W688" s="120">
        <f>ROUND(T688*1.15,1)</f>
        <v>404.9</v>
      </c>
      <c r="X688" s="78">
        <v>43101</v>
      </c>
      <c r="Y688" s="78">
        <v>401768</v>
      </c>
      <c r="Z688" s="128"/>
      <c r="AC688" s="42">
        <v>101</v>
      </c>
      <c r="AE688" s="17"/>
    </row>
    <row r="689" spans="1:31" ht="25.5" hidden="1">
      <c r="A689" s="16" t="s">
        <v>1434</v>
      </c>
      <c r="B689" s="16" t="s">
        <v>1435</v>
      </c>
      <c r="C689" s="19" t="s">
        <v>425</v>
      </c>
      <c r="D689" s="7" t="s">
        <v>1349</v>
      </c>
      <c r="E689" s="17"/>
      <c r="F689" s="17"/>
      <c r="G689" s="1" t="s">
        <v>622</v>
      </c>
      <c r="H689" s="1" t="s">
        <v>1751</v>
      </c>
      <c r="I689" s="1" t="s">
        <v>708</v>
      </c>
      <c r="J689" s="1" t="s">
        <v>1749</v>
      </c>
      <c r="K689" s="1" t="s">
        <v>2456</v>
      </c>
      <c r="L689" s="71" t="s">
        <v>2480</v>
      </c>
      <c r="M689" s="6" t="s">
        <v>2471</v>
      </c>
      <c r="N689" s="21"/>
      <c r="O689" s="21"/>
      <c r="P689" s="21"/>
      <c r="Q689" s="21"/>
      <c r="R689" s="21"/>
      <c r="S689" s="21"/>
      <c r="T689" s="41">
        <f>ROUND(AC689*$AB$3,1)</f>
        <v>156.9</v>
      </c>
      <c r="U689" s="82">
        <f>ROUND(T689*0.85,1)</f>
        <v>133.4</v>
      </c>
      <c r="V689" s="76" t="s">
        <v>2053</v>
      </c>
      <c r="W689" s="120">
        <f>ROUND(T689*1.15,1)</f>
        <v>180.4</v>
      </c>
      <c r="X689" s="78">
        <v>43101</v>
      </c>
      <c r="Y689" s="78">
        <v>401768</v>
      </c>
      <c r="Z689" s="128"/>
      <c r="AC689" s="42">
        <v>45</v>
      </c>
      <c r="AE689" s="17"/>
    </row>
    <row r="690" spans="1:31" ht="25.5" hidden="1">
      <c r="A690" s="16" t="s">
        <v>1434</v>
      </c>
      <c r="B690" s="16" t="s">
        <v>1435</v>
      </c>
      <c r="C690" s="19" t="s">
        <v>425</v>
      </c>
      <c r="D690" s="7" t="s">
        <v>1350</v>
      </c>
      <c r="E690" s="17"/>
      <c r="F690" s="17"/>
      <c r="G690" s="1" t="s">
        <v>623</v>
      </c>
      <c r="H690" s="1" t="s">
        <v>2415</v>
      </c>
      <c r="I690" s="1"/>
      <c r="J690" s="1"/>
      <c r="K690" s="1" t="s">
        <v>2456</v>
      </c>
      <c r="L690" s="71" t="s">
        <v>2480</v>
      </c>
      <c r="M690" s="6" t="s">
        <v>2471</v>
      </c>
      <c r="N690" s="21"/>
      <c r="O690" s="21"/>
      <c r="P690" s="21"/>
      <c r="Q690" s="21"/>
      <c r="R690" s="21"/>
      <c r="S690" s="21"/>
      <c r="T690" s="41">
        <f>ROUND(AC690*$AB$3,1)</f>
        <v>101.1</v>
      </c>
      <c r="U690" s="82">
        <f>ROUND(T690*0.85,1)</f>
        <v>85.9</v>
      </c>
      <c r="V690" s="76" t="s">
        <v>2053</v>
      </c>
      <c r="W690" s="120">
        <f>ROUND(T690*1.15,1)</f>
        <v>116.3</v>
      </c>
      <c r="X690" s="78">
        <v>43101</v>
      </c>
      <c r="Y690" s="78">
        <v>401768</v>
      </c>
      <c r="Z690" s="128"/>
      <c r="AC690" s="42">
        <v>29</v>
      </c>
      <c r="AE690" s="17"/>
    </row>
    <row r="691" spans="1:31" ht="30" hidden="1">
      <c r="A691" s="20" t="s">
        <v>1431</v>
      </c>
      <c r="B691" s="20" t="s">
        <v>1433</v>
      </c>
      <c r="C691" s="18" t="s">
        <v>426</v>
      </c>
      <c r="D691" s="7"/>
      <c r="E691" s="17"/>
      <c r="F691" s="17"/>
      <c r="G691" s="28" t="s">
        <v>289</v>
      </c>
      <c r="H691" s="28" t="s">
        <v>1662</v>
      </c>
      <c r="I691" s="25"/>
      <c r="J691" s="32"/>
      <c r="K691" s="32"/>
      <c r="L691" s="32"/>
      <c r="M691" s="6"/>
      <c r="N691" s="6"/>
      <c r="O691" s="6"/>
      <c r="P691" s="6"/>
      <c r="Q691" s="6"/>
      <c r="R691" s="6"/>
      <c r="S691" s="6"/>
      <c r="T691" s="41"/>
      <c r="U691" s="82"/>
      <c r="V691" s="76"/>
      <c r="W691" s="120"/>
      <c r="X691" s="78">
        <v>43101</v>
      </c>
      <c r="Y691" s="78">
        <v>401768</v>
      </c>
      <c r="Z691" s="128"/>
      <c r="AC691" s="44"/>
      <c r="AE691" s="17"/>
    </row>
    <row r="692" spans="1:31" ht="38.25" hidden="1">
      <c r="A692" s="16" t="s">
        <v>1434</v>
      </c>
      <c r="B692" s="16" t="s">
        <v>1435</v>
      </c>
      <c r="C692" s="19" t="s">
        <v>426</v>
      </c>
      <c r="D692" s="7" t="s">
        <v>1351</v>
      </c>
      <c r="E692" s="17"/>
      <c r="F692" s="17"/>
      <c r="G692" s="1" t="s">
        <v>624</v>
      </c>
      <c r="H692" s="1" t="s">
        <v>2416</v>
      </c>
      <c r="I692" s="25"/>
      <c r="J692" s="32"/>
      <c r="K692" s="122" t="s">
        <v>2469</v>
      </c>
      <c r="L692" s="122" t="s">
        <v>2472</v>
      </c>
      <c r="M692" s="6" t="s">
        <v>2471</v>
      </c>
      <c r="N692" s="65">
        <v>1</v>
      </c>
      <c r="O692" s="65" t="s">
        <v>2441</v>
      </c>
      <c r="P692" s="5" t="s">
        <v>2482</v>
      </c>
      <c r="Q692" s="5" t="s">
        <v>2484</v>
      </c>
      <c r="R692" s="5"/>
      <c r="S692" s="5"/>
      <c r="T692" s="41">
        <f>ROUND(AC692*$AB$3,1)</f>
        <v>488.1</v>
      </c>
      <c r="U692" s="82">
        <f>ROUND(T692*0.85,1)</f>
        <v>414.9</v>
      </c>
      <c r="V692" s="76" t="s">
        <v>2053</v>
      </c>
      <c r="W692" s="120">
        <f>ROUND(T692*1.15,1)</f>
        <v>561.29999999999995</v>
      </c>
      <c r="X692" s="78">
        <v>43101</v>
      </c>
      <c r="Y692" s="78">
        <v>401768</v>
      </c>
      <c r="Z692" s="128"/>
      <c r="AC692" s="44">
        <v>140</v>
      </c>
      <c r="AE692" s="17"/>
    </row>
    <row r="693" spans="1:31" ht="51" hidden="1">
      <c r="A693" s="16" t="s">
        <v>1434</v>
      </c>
      <c r="B693" s="16" t="s">
        <v>1435</v>
      </c>
      <c r="C693" s="19" t="s">
        <v>426</v>
      </c>
      <c r="D693" s="7" t="s">
        <v>1352</v>
      </c>
      <c r="E693" s="17"/>
      <c r="F693" s="17"/>
      <c r="G693" s="26" t="s">
        <v>752</v>
      </c>
      <c r="H693" s="26" t="s">
        <v>1663</v>
      </c>
      <c r="I693" s="25"/>
      <c r="J693" s="32"/>
      <c r="K693" s="1" t="s">
        <v>2469</v>
      </c>
      <c r="L693" s="1" t="s">
        <v>2472</v>
      </c>
      <c r="M693" s="6" t="s">
        <v>2471</v>
      </c>
      <c r="N693" s="6"/>
      <c r="O693" s="6"/>
      <c r="P693" s="6"/>
      <c r="Q693" s="6"/>
      <c r="R693" s="6"/>
      <c r="S693" s="6"/>
      <c r="T693" s="41">
        <f>ROUND(AC693*$AB$3,1)</f>
        <v>369.6</v>
      </c>
      <c r="U693" s="82">
        <f>ROUND(T693*0.85,1)</f>
        <v>314.2</v>
      </c>
      <c r="V693" s="76" t="s">
        <v>2053</v>
      </c>
      <c r="W693" s="120">
        <f>ROUND(T693*1.15,1)</f>
        <v>425</v>
      </c>
      <c r="X693" s="78">
        <v>43101</v>
      </c>
      <c r="Y693" s="78">
        <v>401768</v>
      </c>
      <c r="Z693" s="128"/>
      <c r="AC693" s="44">
        <v>106</v>
      </c>
      <c r="AE693" s="17"/>
    </row>
    <row r="694" spans="1:31" ht="30" hidden="1">
      <c r="A694" s="20" t="s">
        <v>1431</v>
      </c>
      <c r="B694" s="20" t="s">
        <v>1433</v>
      </c>
      <c r="C694" s="18" t="s">
        <v>665</v>
      </c>
      <c r="D694" s="7"/>
      <c r="E694" s="17"/>
      <c r="F694" s="17"/>
      <c r="G694" s="28" t="s">
        <v>753</v>
      </c>
      <c r="H694" s="28" t="s">
        <v>1748</v>
      </c>
      <c r="I694" s="1"/>
      <c r="J694" s="1"/>
      <c r="K694" s="1"/>
      <c r="L694" s="1"/>
      <c r="M694" s="6"/>
      <c r="N694" s="6"/>
      <c r="O694" s="6"/>
      <c r="P694" s="6"/>
      <c r="Q694" s="6"/>
      <c r="R694" s="6"/>
      <c r="S694" s="6"/>
      <c r="T694" s="41"/>
      <c r="U694" s="82"/>
      <c r="V694" s="76"/>
      <c r="W694" s="120"/>
      <c r="X694" s="78">
        <v>43101</v>
      </c>
      <c r="Y694" s="78">
        <v>401768</v>
      </c>
      <c r="Z694" s="128"/>
      <c r="AC694" s="44"/>
      <c r="AE694" s="17"/>
    </row>
    <row r="695" spans="1:31" ht="25.5">
      <c r="A695" s="16" t="s">
        <v>1434</v>
      </c>
      <c r="B695" s="16" t="s">
        <v>1435</v>
      </c>
      <c r="C695" s="19" t="s">
        <v>665</v>
      </c>
      <c r="D695" s="7" t="s">
        <v>1353</v>
      </c>
      <c r="E695" s="17"/>
      <c r="F695" s="17" t="s">
        <v>754</v>
      </c>
      <c r="G695" s="1" t="s">
        <v>625</v>
      </c>
      <c r="H695" s="1" t="s">
        <v>2417</v>
      </c>
      <c r="I695" s="1" t="s">
        <v>2544</v>
      </c>
      <c r="J695" s="1" t="s">
        <v>1584</v>
      </c>
      <c r="K695" s="1" t="s">
        <v>2469</v>
      </c>
      <c r="L695" s="1" t="s">
        <v>2472</v>
      </c>
      <c r="M695" s="6" t="s">
        <v>2471</v>
      </c>
      <c r="N695" s="65"/>
      <c r="O695" s="65"/>
      <c r="P695" s="65"/>
      <c r="Q695" s="65"/>
      <c r="R695" s="170"/>
      <c r="S695" s="170"/>
      <c r="T695" s="41">
        <f>ROUND(AC695*$AB$3,1)</f>
        <v>87.2</v>
      </c>
      <c r="U695" s="82">
        <f>ROUND(T695*0.85,1)</f>
        <v>74.099999999999994</v>
      </c>
      <c r="V695" s="76" t="s">
        <v>2053</v>
      </c>
      <c r="W695" s="120">
        <f>ROUND(T695*1.15,1)</f>
        <v>100.3</v>
      </c>
      <c r="X695" s="78">
        <v>43101</v>
      </c>
      <c r="Y695" s="78">
        <v>401768</v>
      </c>
      <c r="Z695" s="128"/>
      <c r="AC695" s="44">
        <v>25</v>
      </c>
      <c r="AE695" s="17" t="s">
        <v>754</v>
      </c>
    </row>
    <row r="696" spans="1:31" ht="25.5">
      <c r="A696" s="16" t="s">
        <v>1434</v>
      </c>
      <c r="B696" s="16" t="s">
        <v>1435</v>
      </c>
      <c r="C696" s="19" t="s">
        <v>665</v>
      </c>
      <c r="D696" s="7" t="s">
        <v>1354</v>
      </c>
      <c r="E696" s="17"/>
      <c r="F696" s="17" t="s">
        <v>754</v>
      </c>
      <c r="G696" s="1" t="s">
        <v>626</v>
      </c>
      <c r="H696" s="1" t="s">
        <v>2418</v>
      </c>
      <c r="I696" s="1" t="s">
        <v>2544</v>
      </c>
      <c r="J696" s="1" t="s">
        <v>1584</v>
      </c>
      <c r="K696" s="1" t="s">
        <v>2469</v>
      </c>
      <c r="L696" s="1" t="s">
        <v>2472</v>
      </c>
      <c r="M696" s="6" t="s">
        <v>2471</v>
      </c>
      <c r="N696" s="6"/>
      <c r="O696" s="6"/>
      <c r="P696" s="6"/>
      <c r="Q696" s="6"/>
      <c r="R696" s="169"/>
      <c r="S696" s="169"/>
      <c r="T696" s="41">
        <f>ROUND(AC696*$AB$3,1)</f>
        <v>401</v>
      </c>
      <c r="U696" s="82">
        <f>ROUND(T696*0.85,1)</f>
        <v>340.9</v>
      </c>
      <c r="V696" s="76" t="s">
        <v>2053</v>
      </c>
      <c r="W696" s="120">
        <f>ROUND(T696*1.15,1)</f>
        <v>461.2</v>
      </c>
      <c r="X696" s="78">
        <v>43101</v>
      </c>
      <c r="Y696" s="78">
        <v>401768</v>
      </c>
      <c r="Z696" s="128"/>
      <c r="AC696" s="44">
        <v>115</v>
      </c>
      <c r="AE696" s="17" t="s">
        <v>754</v>
      </c>
    </row>
    <row r="697" spans="1:31" ht="25.5" hidden="1">
      <c r="A697" s="16" t="s">
        <v>1434</v>
      </c>
      <c r="B697" s="16" t="s">
        <v>1435</v>
      </c>
      <c r="C697" s="19" t="s">
        <v>665</v>
      </c>
      <c r="D697" s="7" t="s">
        <v>1355</v>
      </c>
      <c r="E697" s="17"/>
      <c r="F697" s="17"/>
      <c r="G697" s="1" t="s">
        <v>627</v>
      </c>
      <c r="H697" s="1" t="s">
        <v>2419</v>
      </c>
      <c r="I697" s="1" t="s">
        <v>709</v>
      </c>
      <c r="J697" s="1" t="s">
        <v>2420</v>
      </c>
      <c r="K697" s="1" t="s">
        <v>2469</v>
      </c>
      <c r="L697" s="1" t="s">
        <v>2472</v>
      </c>
      <c r="M697" s="6" t="s">
        <v>2471</v>
      </c>
      <c r="N697" s="6"/>
      <c r="O697" s="6"/>
      <c r="P697" s="6"/>
      <c r="Q697" s="6"/>
      <c r="R697" s="6"/>
      <c r="S697" s="6"/>
      <c r="T697" s="41">
        <f>ROUND(AC697*$AB$3,1)</f>
        <v>289.39999999999998</v>
      </c>
      <c r="U697" s="82">
        <f>ROUND(T697*0.85,1)</f>
        <v>246</v>
      </c>
      <c r="V697" s="76" t="s">
        <v>2053</v>
      </c>
      <c r="W697" s="120">
        <f>ROUND(T697*1.15,1)</f>
        <v>332.8</v>
      </c>
      <c r="X697" s="78">
        <v>43101</v>
      </c>
      <c r="Y697" s="78">
        <v>401768</v>
      </c>
      <c r="Z697" s="128"/>
      <c r="AC697" s="44">
        <v>83</v>
      </c>
      <c r="AE697" s="17"/>
    </row>
    <row r="698" spans="1:31" ht="30">
      <c r="A698" s="149" t="s">
        <v>1431</v>
      </c>
      <c r="B698" s="149" t="s">
        <v>1433</v>
      </c>
      <c r="C698" s="162" t="s">
        <v>2828</v>
      </c>
      <c r="D698" s="151"/>
      <c r="E698" s="152"/>
      <c r="F698" s="152" t="s">
        <v>754</v>
      </c>
      <c r="G698" s="155" t="s">
        <v>2829</v>
      </c>
      <c r="H698" s="155"/>
      <c r="I698" s="155"/>
      <c r="J698" s="155"/>
      <c r="K698" s="163"/>
      <c r="L698" s="163"/>
      <c r="M698" s="156"/>
      <c r="N698" s="156"/>
      <c r="O698" s="156"/>
      <c r="P698" s="164"/>
      <c r="Q698" s="165"/>
      <c r="R698" s="176"/>
      <c r="S698" s="176"/>
      <c r="T698" s="157"/>
      <c r="U698" s="158"/>
      <c r="V698" s="159"/>
      <c r="W698" s="160"/>
      <c r="X698" s="161"/>
      <c r="Y698" s="161"/>
      <c r="Z698" s="128"/>
      <c r="AC698" s="42"/>
      <c r="AE698" s="17"/>
    </row>
    <row r="699" spans="1:31">
      <c r="A699" s="149" t="s">
        <v>1434</v>
      </c>
      <c r="B699" s="149" t="s">
        <v>1435</v>
      </c>
      <c r="C699" s="162" t="s">
        <v>2828</v>
      </c>
      <c r="D699" s="151" t="s">
        <v>2849</v>
      </c>
      <c r="E699" s="152"/>
      <c r="F699" s="152" t="s">
        <v>754</v>
      </c>
      <c r="G699" s="155" t="s">
        <v>2829</v>
      </c>
      <c r="H699" s="155"/>
      <c r="I699" s="155" t="s">
        <v>2846</v>
      </c>
      <c r="J699" s="155"/>
      <c r="K699" s="163"/>
      <c r="L699" s="163"/>
      <c r="M699" s="156"/>
      <c r="N699" s="156"/>
      <c r="O699" s="156"/>
      <c r="P699" s="164"/>
      <c r="Q699" s="165"/>
      <c r="R699" s="176"/>
      <c r="S699" s="176"/>
      <c r="T699" s="157"/>
      <c r="U699" s="158"/>
      <c r="V699" s="159"/>
      <c r="W699" s="160"/>
      <c r="X699" s="161"/>
      <c r="Y699" s="161"/>
      <c r="Z699" s="128"/>
      <c r="AC699" s="42"/>
      <c r="AE699" s="17"/>
    </row>
    <row r="700" spans="1:31" ht="191.25" hidden="1">
      <c r="A700" s="10" t="s">
        <v>1431</v>
      </c>
      <c r="B700" s="10" t="s">
        <v>1432</v>
      </c>
      <c r="C700" s="18" t="s">
        <v>1430</v>
      </c>
      <c r="D700" s="10"/>
      <c r="E700" s="10"/>
      <c r="F700" s="10"/>
      <c r="G700" s="28" t="s">
        <v>2500</v>
      </c>
      <c r="H700" s="28" t="s">
        <v>2501</v>
      </c>
      <c r="I700" s="1" t="s">
        <v>2517</v>
      </c>
      <c r="J700" s="74" t="s">
        <v>2730</v>
      </c>
      <c r="K700" s="59"/>
      <c r="L700" s="59"/>
      <c r="M700" s="5"/>
      <c r="N700" s="5"/>
      <c r="O700" s="5"/>
      <c r="P700" s="5"/>
      <c r="Q700" s="5"/>
      <c r="R700" s="5"/>
      <c r="S700" s="5"/>
      <c r="T700" s="41"/>
      <c r="U700" s="82"/>
      <c r="V700" s="76"/>
      <c r="W700" s="120"/>
      <c r="X700" s="78">
        <v>43101</v>
      </c>
      <c r="Y700" s="78">
        <v>401768</v>
      </c>
      <c r="Z700" s="128"/>
      <c r="AC700" s="10"/>
      <c r="AE700" s="10"/>
    </row>
    <row r="701" spans="1:31" ht="229.5" hidden="1">
      <c r="A701" s="20" t="s">
        <v>1431</v>
      </c>
      <c r="B701" s="20" t="s">
        <v>1433</v>
      </c>
      <c r="C701" s="18" t="s">
        <v>1436</v>
      </c>
      <c r="D701" s="7"/>
      <c r="E701" s="10"/>
      <c r="F701" s="10"/>
      <c r="G701" s="28" t="s">
        <v>1446</v>
      </c>
      <c r="H701" s="28" t="s">
        <v>1750</v>
      </c>
      <c r="I701" s="1" t="s">
        <v>2561</v>
      </c>
      <c r="J701" s="117" t="s">
        <v>2729</v>
      </c>
      <c r="K701" s="59"/>
      <c r="L701" s="59"/>
      <c r="M701" s="5"/>
      <c r="N701" s="5"/>
      <c r="O701" s="5"/>
      <c r="P701" s="5"/>
      <c r="Q701" s="5"/>
      <c r="R701" s="5"/>
      <c r="S701" s="5"/>
      <c r="T701" s="7"/>
      <c r="U701" s="83"/>
      <c r="V701" s="76"/>
      <c r="W701" s="7"/>
      <c r="X701" s="78">
        <v>43101</v>
      </c>
      <c r="Y701" s="78">
        <v>401768</v>
      </c>
      <c r="Z701" s="128"/>
      <c r="AC701" s="7"/>
      <c r="AE701" s="10"/>
    </row>
    <row r="702" spans="1:31" ht="63.75" hidden="1">
      <c r="A702" s="16" t="s">
        <v>1434</v>
      </c>
      <c r="B702" s="16" t="s">
        <v>1435</v>
      </c>
      <c r="C702" s="7" t="s">
        <v>1436</v>
      </c>
      <c r="D702" s="7" t="s">
        <v>2452</v>
      </c>
      <c r="E702" s="10"/>
      <c r="F702" s="10"/>
      <c r="G702" s="1" t="s">
        <v>2446</v>
      </c>
      <c r="H702" s="1" t="s">
        <v>2495</v>
      </c>
      <c r="I702" s="1" t="s">
        <v>2502</v>
      </c>
      <c r="J702" s="117" t="s">
        <v>2678</v>
      </c>
      <c r="K702" s="122" t="s">
        <v>2469</v>
      </c>
      <c r="L702" s="122" t="s">
        <v>2472</v>
      </c>
      <c r="M702" s="6" t="s">
        <v>2471</v>
      </c>
      <c r="N702" s="65">
        <v>5</v>
      </c>
      <c r="O702" s="65" t="s">
        <v>2438</v>
      </c>
      <c r="P702" s="72" t="s">
        <v>2481</v>
      </c>
      <c r="Q702" s="65" t="s">
        <v>2438</v>
      </c>
      <c r="R702" s="65"/>
      <c r="S702" s="65"/>
      <c r="T702" s="69">
        <v>18.899999999999999</v>
      </c>
      <c r="U702" s="82">
        <f>ROUND(T702*0.85,1)</f>
        <v>16.100000000000001</v>
      </c>
      <c r="V702" s="76" t="s">
        <v>2053</v>
      </c>
      <c r="W702" s="120">
        <f>ROUND(T702*1.15,1)</f>
        <v>21.7</v>
      </c>
      <c r="X702" s="78">
        <v>43101</v>
      </c>
      <c r="Y702" s="78">
        <v>401768</v>
      </c>
      <c r="Z702" s="128"/>
      <c r="AC702" s="7"/>
      <c r="AE702" s="10"/>
    </row>
    <row r="703" spans="1:31" ht="63.75" hidden="1">
      <c r="A703" s="16" t="s">
        <v>1434</v>
      </c>
      <c r="B703" s="16" t="s">
        <v>1435</v>
      </c>
      <c r="C703" s="7" t="s">
        <v>1436</v>
      </c>
      <c r="D703" s="7" t="s">
        <v>1447</v>
      </c>
      <c r="E703" s="10"/>
      <c r="F703" s="10"/>
      <c r="G703" s="1" t="s">
        <v>2442</v>
      </c>
      <c r="H703" s="1" t="s">
        <v>2496</v>
      </c>
      <c r="I703" s="1" t="s">
        <v>2503</v>
      </c>
      <c r="J703" s="117" t="s">
        <v>2679</v>
      </c>
      <c r="K703" s="122" t="s">
        <v>2469</v>
      </c>
      <c r="L703" s="122" t="s">
        <v>2472</v>
      </c>
      <c r="M703" s="6" t="s">
        <v>2471</v>
      </c>
      <c r="N703" s="65">
        <v>5</v>
      </c>
      <c r="O703" s="65" t="s">
        <v>2438</v>
      </c>
      <c r="P703" s="72" t="s">
        <v>2481</v>
      </c>
      <c r="Q703" s="65" t="s">
        <v>2438</v>
      </c>
      <c r="R703" s="65"/>
      <c r="S703" s="65"/>
      <c r="T703" s="69">
        <v>11.3</v>
      </c>
      <c r="U703" s="82">
        <f>ROUND(T703*0.85,1)</f>
        <v>9.6</v>
      </c>
      <c r="V703" s="76" t="s">
        <v>2053</v>
      </c>
      <c r="W703" s="120">
        <f>ROUND(T703*1.15,1)</f>
        <v>13</v>
      </c>
      <c r="X703" s="78">
        <v>43101</v>
      </c>
      <c r="Y703" s="78">
        <v>401768</v>
      </c>
      <c r="Z703" s="128"/>
      <c r="AC703" s="7"/>
      <c r="AE703" s="10"/>
    </row>
    <row r="704" spans="1:31" ht="91.35" hidden="1" customHeight="1">
      <c r="A704" s="20" t="s">
        <v>1431</v>
      </c>
      <c r="B704" s="20" t="s">
        <v>1433</v>
      </c>
      <c r="C704" s="18" t="s">
        <v>1437</v>
      </c>
      <c r="D704" s="10"/>
      <c r="E704" s="10"/>
      <c r="F704" s="10"/>
      <c r="G704" s="28" t="s">
        <v>2445</v>
      </c>
      <c r="H704" s="75" t="s">
        <v>2421</v>
      </c>
      <c r="I704" s="1" t="s">
        <v>2633</v>
      </c>
      <c r="J704" s="74" t="s">
        <v>2680</v>
      </c>
      <c r="K704" s="6"/>
      <c r="L704" s="6"/>
      <c r="M704" s="5"/>
      <c r="N704" s="5"/>
      <c r="O704" s="5"/>
      <c r="P704" s="5"/>
      <c r="Q704" s="5"/>
      <c r="R704" s="5"/>
      <c r="S704" s="5"/>
      <c r="T704" s="10"/>
      <c r="U704" s="84"/>
      <c r="V704" s="24"/>
      <c r="W704" s="10"/>
      <c r="X704" s="78">
        <v>43101</v>
      </c>
      <c r="Y704" s="78">
        <v>401768</v>
      </c>
      <c r="Z704" s="128"/>
      <c r="AC704" s="10"/>
      <c r="AE704" s="10"/>
    </row>
    <row r="705" spans="1:31" ht="255" hidden="1">
      <c r="A705" s="16" t="s">
        <v>1434</v>
      </c>
      <c r="B705" s="16" t="s">
        <v>1435</v>
      </c>
      <c r="C705" s="7" t="s">
        <v>1437</v>
      </c>
      <c r="D705" s="7" t="s">
        <v>1448</v>
      </c>
      <c r="E705" s="10"/>
      <c r="F705" s="10"/>
      <c r="G705" s="1" t="s">
        <v>2443</v>
      </c>
      <c r="H705" s="1" t="s">
        <v>2450</v>
      </c>
      <c r="I705" s="1" t="s">
        <v>2562</v>
      </c>
      <c r="J705" s="74" t="s">
        <v>2733</v>
      </c>
      <c r="K705" s="122" t="s">
        <v>2469</v>
      </c>
      <c r="L705" s="122" t="s">
        <v>2472</v>
      </c>
      <c r="M705" s="6" t="s">
        <v>2471</v>
      </c>
      <c r="N705" s="65">
        <v>5</v>
      </c>
      <c r="O705" s="65" t="s">
        <v>2438</v>
      </c>
      <c r="P705" s="72" t="s">
        <v>2481</v>
      </c>
      <c r="Q705" s="65" t="s">
        <v>2438</v>
      </c>
      <c r="R705" s="65"/>
      <c r="S705" s="65"/>
      <c r="T705" s="69">
        <v>11.3</v>
      </c>
      <c r="U705" s="82">
        <f>ROUND(T705*0.85,1)</f>
        <v>9.6</v>
      </c>
      <c r="V705" s="76" t="s">
        <v>2053</v>
      </c>
      <c r="W705" s="120">
        <f>ROUND(T705*1.15,1)</f>
        <v>13</v>
      </c>
      <c r="X705" s="78">
        <v>43101</v>
      </c>
      <c r="Y705" s="78">
        <v>401768</v>
      </c>
      <c r="Z705" s="128"/>
      <c r="AA705" s="29" t="s">
        <v>2736</v>
      </c>
      <c r="AB705" s="7"/>
      <c r="AC705" s="7"/>
      <c r="AE705" s="10"/>
    </row>
    <row r="706" spans="1:31" ht="204" hidden="1">
      <c r="A706" s="16" t="s">
        <v>1434</v>
      </c>
      <c r="B706" s="16" t="s">
        <v>1435</v>
      </c>
      <c r="C706" s="7" t="s">
        <v>1437</v>
      </c>
      <c r="D706" s="7" t="s">
        <v>2447</v>
      </c>
      <c r="E706" s="10"/>
      <c r="F706" s="10"/>
      <c r="G706" s="1" t="s">
        <v>2444</v>
      </c>
      <c r="H706" s="25" t="s">
        <v>2451</v>
      </c>
      <c r="I706" s="1" t="s">
        <v>2504</v>
      </c>
      <c r="J706" s="74" t="s">
        <v>2724</v>
      </c>
      <c r="K706" s="122" t="s">
        <v>2469</v>
      </c>
      <c r="L706" s="122" t="s">
        <v>2472</v>
      </c>
      <c r="M706" s="6" t="s">
        <v>2471</v>
      </c>
      <c r="N706" s="65">
        <v>5</v>
      </c>
      <c r="O706" s="65" t="s">
        <v>2438</v>
      </c>
      <c r="P706" s="72" t="s">
        <v>2481</v>
      </c>
      <c r="Q706" s="65" t="s">
        <v>2438</v>
      </c>
      <c r="R706" s="65"/>
      <c r="S706" s="65"/>
      <c r="T706" s="69">
        <v>11.3</v>
      </c>
      <c r="U706" s="82">
        <f>ROUND(T706*0.85,1)</f>
        <v>9.6</v>
      </c>
      <c r="V706" s="76" t="s">
        <v>2053</v>
      </c>
      <c r="W706" s="120">
        <f>ROUND(T706*1.15,1)</f>
        <v>13</v>
      </c>
      <c r="X706" s="78">
        <v>43101</v>
      </c>
      <c r="Y706" s="78">
        <v>401768</v>
      </c>
      <c r="Z706" s="128"/>
      <c r="AC706" s="7"/>
      <c r="AE706" s="10"/>
    </row>
  </sheetData>
  <autoFilter ref="A1:AE706" xr:uid="{00000000-0009-0000-0000-000003000000}">
    <filterColumn colId="5">
      <customFilters>
        <customFilter operator="notEqual" val=" "/>
      </customFilters>
    </filterColumn>
    <filterColumn colId="20" showButton="0"/>
    <filterColumn colId="21" showButton="0"/>
  </autoFilter>
  <customSheetViews>
    <customSheetView guid="{D8CA4359-0D24-49C0-965E-AE0E2E2563AA}" filter="1" showAutoFilter="1" hiddenColumns="1" state="hidden">
      <pane ySplit="144" topLeftCell="A665" activePane="bottomLeft" state="frozenSplit"/>
      <selection pane="bottomLeft" activeCell="I224" sqref="I224"/>
      <pageMargins left="0.7" right="0.7" top="0.78740157499999996" bottom="0.78740157499999996" header="0.3" footer="0.3"/>
      <pageSetup paperSize="9" orientation="portrait" r:id="rId1"/>
      <autoFilter ref="A1:AE706" xr:uid="{00000000-0009-0000-0000-000003000000}">
        <filterColumn colId="5">
          <customFilters>
            <customFilter operator="notEqual" val=" "/>
          </customFilters>
        </filterColumn>
        <filterColumn colId="20" showButton="0"/>
        <filterColumn colId="21" showButton="0"/>
      </autoFilter>
    </customSheetView>
    <customSheetView guid="{C0F12C5E-4AB8-4C45-9B14-0805D9F36421}" filter="1" showAutoFilter="1" hiddenColumns="1" state="hidden">
      <pane ySplit="144" topLeftCell="A665" activePane="bottomLeft" state="frozenSplit"/>
      <selection pane="bottomLeft" activeCell="I224" sqref="I224"/>
      <pageMargins left="0.7" right="0.7" top="0.78740157499999996" bottom="0.78740157499999996" header="0.3" footer="0.3"/>
      <pageSetup paperSize="9" orientation="portrait" r:id="rId2"/>
      <autoFilter ref="A1:AE706" xr:uid="{00000000-0000-0000-0000-000000000000}">
        <filterColumn colId="5">
          <customFilters>
            <customFilter operator="notEqual" val=" "/>
          </customFilters>
        </filterColumn>
        <filterColumn colId="20" showButton="0"/>
        <filterColumn colId="21" showButton="0"/>
      </autoFilter>
    </customSheetView>
    <customSheetView guid="{B7D23B2B-1687-AB4A-9BF2-1ED34F5DEB8C}" filter="1" showAutoFilter="1" hiddenColumns="1" state="hidden">
      <pane ySplit="144" topLeftCell="A665" activePane="bottomLeft" state="frozenSplit"/>
      <selection pane="bottomLeft" activeCell="I224" sqref="I224"/>
      <pageMargins left="0.7" right="0.7" top="0.78740157499999996" bottom="0.78740157499999996" header="0.3" footer="0.3"/>
      <pageSetup paperSize="9" orientation="portrait" r:id="rId3"/>
      <autoFilter ref="A1:AE706" xr:uid="{00000000-0000-0000-0000-000000000000}">
        <filterColumn colId="5">
          <customFilters>
            <customFilter operator="notEqual" val=" "/>
          </customFilters>
        </filterColumn>
        <filterColumn colId="20" showButton="0"/>
        <filterColumn colId="21" showButton="0"/>
      </autoFilter>
    </customSheetView>
  </customSheetViews>
  <mergeCells count="1">
    <mergeCell ref="U1:W1"/>
  </mergeCells>
  <conditionalFormatting sqref="U1">
    <cfRule type="colorScale" priority="1">
      <colorScale>
        <cfvo type="min"/>
        <cfvo type="max"/>
        <color rgb="FFFCFCFF"/>
        <color rgb="FF63BE7B"/>
      </colorScale>
    </cfRule>
  </conditionalFormatting>
  <pageMargins left="0.7" right="0.7" top="0.78740157499999996" bottom="0.78740157499999996" header="0.3" footer="0.3"/>
  <pageSetup paperSize="9" orientation="portrait"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rgb="FF92D050"/>
  </sheetPr>
  <dimension ref="A1:AB737"/>
  <sheetViews>
    <sheetView workbookViewId="0">
      <pane ySplit="145" topLeftCell="A679" activePane="bottomLeft" state="frozenSplit"/>
      <selection pane="bottomLeft" activeCell="H691" sqref="H691"/>
    </sheetView>
  </sheetViews>
  <sheetFormatPr baseColWidth="10" defaultColWidth="11.42578125" defaultRowHeight="15"/>
  <cols>
    <col min="1" max="1" width="4.140625" customWidth="1"/>
    <col min="2" max="2" width="3.7109375" customWidth="1"/>
    <col min="3" max="3" width="6.28515625" customWidth="1"/>
    <col min="4" max="4" width="8.85546875" customWidth="1"/>
    <col min="5" max="5" width="6" customWidth="1"/>
    <col min="6" max="6" width="28.85546875" customWidth="1"/>
    <col min="7" max="7" width="28.85546875" hidden="1" customWidth="1"/>
    <col min="8" max="8" width="60.140625" customWidth="1"/>
    <col min="9" max="9" width="57.42578125" hidden="1" customWidth="1"/>
    <col min="10" max="10" width="15.42578125" style="127" hidden="1" customWidth="1"/>
    <col min="11" max="11" width="13.42578125" style="127" hidden="1" customWidth="1"/>
    <col min="12" max="12" width="6.85546875" hidden="1" customWidth="1"/>
    <col min="13" max="13" width="5.140625" style="66" hidden="1" customWidth="1"/>
    <col min="14" max="15" width="8.140625" style="66" hidden="1" customWidth="1"/>
    <col min="16" max="16" width="6.7109375" style="66" hidden="1" customWidth="1"/>
    <col min="17" max="17" width="6.7109375" style="66" customWidth="1"/>
    <col min="18" max="18" width="7.140625" customWidth="1"/>
    <col min="19" max="19" width="6.42578125" style="85" customWidth="1"/>
    <col min="20" max="20" width="1.28515625" style="49" customWidth="1"/>
    <col min="21" max="21" width="6.7109375" style="121" customWidth="1"/>
    <col min="22" max="24" width="10.140625" hidden="1" customWidth="1"/>
    <col min="25" max="25" width="11.28515625" hidden="1" customWidth="1"/>
    <col min="26" max="26" width="11.42578125" hidden="1" customWidth="1"/>
    <col min="27" max="27" width="7.140625" hidden="1" customWidth="1"/>
    <col min="28" max="28" width="3.85546875" customWidth="1"/>
  </cols>
  <sheetData>
    <row r="1" spans="1:28" ht="58.7" customHeight="1">
      <c r="A1" s="11" t="s">
        <v>1633</v>
      </c>
      <c r="B1" s="89" t="s">
        <v>1635</v>
      </c>
      <c r="C1" s="90" t="s">
        <v>821</v>
      </c>
      <c r="D1" s="90" t="s">
        <v>1386</v>
      </c>
      <c r="E1" s="53" t="s">
        <v>2029</v>
      </c>
      <c r="F1" s="28" t="s">
        <v>2454</v>
      </c>
      <c r="G1" s="28" t="s">
        <v>2039</v>
      </c>
      <c r="H1" s="28" t="s">
        <v>2040</v>
      </c>
      <c r="I1" s="28" t="s">
        <v>2041</v>
      </c>
      <c r="J1" s="130" t="s">
        <v>2634</v>
      </c>
      <c r="K1" s="64" t="s">
        <v>2635</v>
      </c>
      <c r="L1" s="64" t="s">
        <v>2641</v>
      </c>
      <c r="M1" s="64" t="s">
        <v>2636</v>
      </c>
      <c r="N1" s="64" t="s">
        <v>2637</v>
      </c>
      <c r="O1" s="64" t="s">
        <v>2638</v>
      </c>
      <c r="P1" s="88" t="s">
        <v>2639</v>
      </c>
      <c r="Q1" s="148" t="s">
        <v>2813</v>
      </c>
      <c r="R1" s="64" t="s">
        <v>2737</v>
      </c>
      <c r="S1" s="244" t="s">
        <v>2050</v>
      </c>
      <c r="T1" s="245"/>
      <c r="U1" s="246"/>
      <c r="V1" s="49" t="s">
        <v>2498</v>
      </c>
      <c r="W1" s="49" t="s">
        <v>2499</v>
      </c>
      <c r="X1" s="49"/>
      <c r="Y1" s="61">
        <v>3.1</v>
      </c>
      <c r="Z1" s="61">
        <v>1</v>
      </c>
      <c r="AA1" s="88" t="s">
        <v>2734</v>
      </c>
      <c r="AB1" s="53" t="s">
        <v>2029</v>
      </c>
    </row>
    <row r="2" spans="1:28" ht="30" hidden="1">
      <c r="A2" s="11" t="s">
        <v>1634</v>
      </c>
      <c r="B2" s="11" t="s">
        <v>1634</v>
      </c>
      <c r="C2" s="62" t="s">
        <v>1634</v>
      </c>
      <c r="D2" s="60"/>
      <c r="E2" s="12"/>
      <c r="F2" s="91" t="s">
        <v>2735</v>
      </c>
      <c r="G2" s="91" t="s">
        <v>2614</v>
      </c>
      <c r="H2" s="25"/>
      <c r="I2" s="32"/>
      <c r="J2" s="92"/>
      <c r="K2" s="32"/>
      <c r="L2" s="14"/>
      <c r="M2" s="14"/>
      <c r="N2" s="14"/>
      <c r="O2" s="14"/>
      <c r="P2" s="14"/>
      <c r="Q2" s="14"/>
      <c r="R2" s="51"/>
      <c r="S2" s="80"/>
      <c r="T2" s="86"/>
      <c r="U2" s="12"/>
      <c r="V2" s="77">
        <v>43101</v>
      </c>
      <c r="W2" s="77">
        <v>401768</v>
      </c>
      <c r="X2" s="77"/>
      <c r="Y2" s="54" t="s">
        <v>2052</v>
      </c>
      <c r="Z2" s="55">
        <v>452.8</v>
      </c>
      <c r="AA2" s="51"/>
      <c r="AB2" s="12"/>
    </row>
    <row r="3" spans="1:28" ht="22.35" hidden="1" customHeight="1">
      <c r="A3" s="94" t="s">
        <v>1431</v>
      </c>
      <c r="B3" s="94" t="s">
        <v>1432</v>
      </c>
      <c r="C3" s="95" t="s">
        <v>317</v>
      </c>
      <c r="D3" s="96"/>
      <c r="E3" s="12"/>
      <c r="F3" s="97" t="s">
        <v>315</v>
      </c>
      <c r="G3" s="97" t="s">
        <v>2519</v>
      </c>
      <c r="H3" s="98"/>
      <c r="I3" s="99"/>
      <c r="J3" s="32"/>
      <c r="K3" s="32"/>
      <c r="L3" s="14"/>
      <c r="M3" s="14"/>
      <c r="N3" s="14"/>
      <c r="O3" s="14"/>
      <c r="P3" s="14"/>
      <c r="Q3" s="14"/>
      <c r="R3" s="51"/>
      <c r="S3" s="80"/>
      <c r="T3" s="86"/>
      <c r="U3" s="12"/>
      <c r="V3" s="78">
        <v>43101</v>
      </c>
      <c r="W3" s="78">
        <v>401768</v>
      </c>
      <c r="X3" s="78"/>
      <c r="Y3" s="56" t="s">
        <v>2051</v>
      </c>
      <c r="Z3" s="57">
        <f>$Z$2*$Y$1/(6.71*60)</f>
        <v>3.4865375062096375</v>
      </c>
      <c r="AA3" s="51"/>
      <c r="AB3" s="12"/>
    </row>
    <row r="4" spans="1:28" ht="30" hidden="1">
      <c r="A4" s="16" t="s">
        <v>1431</v>
      </c>
      <c r="B4" s="16" t="s">
        <v>1432</v>
      </c>
      <c r="C4" s="18" t="s">
        <v>316</v>
      </c>
      <c r="D4" s="17"/>
      <c r="E4" s="17"/>
      <c r="F4" s="28" t="s">
        <v>1</v>
      </c>
      <c r="G4" s="28" t="s">
        <v>1476</v>
      </c>
      <c r="H4" s="25"/>
      <c r="I4" s="32"/>
      <c r="J4" s="32"/>
      <c r="K4" s="32"/>
      <c r="L4" s="14"/>
      <c r="M4" s="14"/>
      <c r="N4" s="14"/>
      <c r="O4" s="14"/>
      <c r="P4" s="14"/>
      <c r="Q4" s="14"/>
      <c r="R4" s="51"/>
      <c r="S4" s="81"/>
      <c r="T4" s="87"/>
      <c r="U4" s="17"/>
      <c r="V4" s="78">
        <v>43101</v>
      </c>
      <c r="W4" s="78">
        <v>401768</v>
      </c>
      <c r="X4" s="128"/>
      <c r="AA4" s="51"/>
      <c r="AB4" s="17"/>
    </row>
    <row r="5" spans="1:28" ht="30" hidden="1">
      <c r="A5" s="16" t="s">
        <v>1431</v>
      </c>
      <c r="B5" s="16" t="s">
        <v>1433</v>
      </c>
      <c r="C5" s="15" t="s">
        <v>318</v>
      </c>
      <c r="D5" s="17"/>
      <c r="E5" s="17"/>
      <c r="F5" s="28" t="s">
        <v>2</v>
      </c>
      <c r="G5" s="28" t="s">
        <v>1477</v>
      </c>
      <c r="H5" s="25"/>
      <c r="I5" s="32"/>
      <c r="J5" s="32"/>
      <c r="K5" s="32"/>
      <c r="L5" s="14"/>
      <c r="M5" s="14"/>
      <c r="N5" s="14"/>
      <c r="O5" s="14"/>
      <c r="P5" s="14"/>
      <c r="Q5" s="14"/>
      <c r="R5" s="17"/>
      <c r="S5" s="81"/>
      <c r="T5" s="87"/>
      <c r="U5" s="17"/>
      <c r="V5" s="78">
        <v>43101</v>
      </c>
      <c r="W5" s="78">
        <v>401768</v>
      </c>
      <c r="X5" s="128"/>
      <c r="AA5" s="17"/>
      <c r="AB5" s="17"/>
    </row>
    <row r="6" spans="1:28" ht="153" hidden="1">
      <c r="A6" s="16" t="s">
        <v>1434</v>
      </c>
      <c r="B6" s="16" t="s">
        <v>1435</v>
      </c>
      <c r="C6" s="19" t="s">
        <v>318</v>
      </c>
      <c r="D6" s="7" t="s">
        <v>1356</v>
      </c>
      <c r="E6" s="17"/>
      <c r="F6" s="1" t="s">
        <v>427</v>
      </c>
      <c r="G6" s="1" t="s">
        <v>1619</v>
      </c>
      <c r="H6" s="25" t="s">
        <v>2530</v>
      </c>
      <c r="I6" s="32" t="s">
        <v>2731</v>
      </c>
      <c r="J6" s="32" t="s">
        <v>2469</v>
      </c>
      <c r="K6" s="32" t="s">
        <v>2472</v>
      </c>
      <c r="L6" s="6" t="s">
        <v>2471</v>
      </c>
      <c r="M6" s="6"/>
      <c r="N6" s="6"/>
      <c r="O6" s="6"/>
      <c r="P6" s="6"/>
      <c r="Q6" s="6"/>
      <c r="R6" s="41">
        <f t="shared" ref="R6:R11" si="0">ROUND(AA6*$Z$3,1)</f>
        <v>73.2</v>
      </c>
      <c r="S6" s="82">
        <f t="shared" ref="S6:S11" si="1">ROUND(R6*0.85,1)</f>
        <v>62.2</v>
      </c>
      <c r="T6" s="76" t="s">
        <v>2053</v>
      </c>
      <c r="U6" s="120">
        <f t="shared" ref="U6:U11" si="2">ROUND(R6*1.15,1)</f>
        <v>84.2</v>
      </c>
      <c r="V6" s="78">
        <v>43101</v>
      </c>
      <c r="W6" s="78">
        <v>401768</v>
      </c>
      <c r="X6" s="128"/>
      <c r="AA6" s="42">
        <v>21</v>
      </c>
      <c r="AB6" s="17"/>
    </row>
    <row r="7" spans="1:28" ht="153" hidden="1">
      <c r="A7" s="16" t="s">
        <v>1434</v>
      </c>
      <c r="B7" s="16" t="s">
        <v>1435</v>
      </c>
      <c r="C7" s="19" t="s">
        <v>318</v>
      </c>
      <c r="D7" s="7" t="s">
        <v>822</v>
      </c>
      <c r="E7" s="17"/>
      <c r="F7" s="1" t="s">
        <v>0</v>
      </c>
      <c r="G7" s="1" t="s">
        <v>1478</v>
      </c>
      <c r="H7" s="1" t="s">
        <v>2042</v>
      </c>
      <c r="I7" s="1" t="s">
        <v>2732</v>
      </c>
      <c r="J7" s="32" t="s">
        <v>2469</v>
      </c>
      <c r="K7" s="32" t="s">
        <v>2472</v>
      </c>
      <c r="L7" s="6" t="s">
        <v>2471</v>
      </c>
      <c r="M7" s="33"/>
      <c r="N7" s="33"/>
      <c r="O7" s="33"/>
      <c r="P7" s="33"/>
      <c r="Q7" s="33"/>
      <c r="R7" s="41">
        <f t="shared" si="0"/>
        <v>48.8</v>
      </c>
      <c r="S7" s="82">
        <f t="shared" si="1"/>
        <v>41.5</v>
      </c>
      <c r="T7" s="76" t="s">
        <v>2053</v>
      </c>
      <c r="U7" s="120">
        <f t="shared" si="2"/>
        <v>56.1</v>
      </c>
      <c r="V7" s="78">
        <v>43101</v>
      </c>
      <c r="W7" s="78">
        <v>401768</v>
      </c>
      <c r="X7" s="128"/>
      <c r="AA7" s="42">
        <v>14</v>
      </c>
      <c r="AB7" s="17"/>
    </row>
    <row r="8" spans="1:28" ht="51" hidden="1">
      <c r="A8" s="16" t="s">
        <v>1434</v>
      </c>
      <c r="B8" s="16" t="s">
        <v>1435</v>
      </c>
      <c r="C8" s="19" t="s">
        <v>318</v>
      </c>
      <c r="D8" s="7" t="s">
        <v>823</v>
      </c>
      <c r="E8" s="17"/>
      <c r="F8" s="1" t="s">
        <v>1475</v>
      </c>
      <c r="G8" s="1" t="s">
        <v>2064</v>
      </c>
      <c r="H8" s="1" t="s">
        <v>1982</v>
      </c>
      <c r="I8" s="1" t="s">
        <v>2681</v>
      </c>
      <c r="J8" s="32" t="s">
        <v>2469</v>
      </c>
      <c r="K8" s="32" t="s">
        <v>2472</v>
      </c>
      <c r="L8" s="6" t="s">
        <v>2471</v>
      </c>
      <c r="M8" s="23"/>
      <c r="N8" s="23"/>
      <c r="O8" s="23"/>
      <c r="P8" s="23"/>
      <c r="Q8" s="23"/>
      <c r="R8" s="41">
        <f t="shared" si="0"/>
        <v>33.1</v>
      </c>
      <c r="S8" s="82">
        <f t="shared" si="1"/>
        <v>28.1</v>
      </c>
      <c r="T8" s="76" t="s">
        <v>2053</v>
      </c>
      <c r="U8" s="120">
        <f t="shared" si="2"/>
        <v>38.1</v>
      </c>
      <c r="V8" s="78">
        <v>43101</v>
      </c>
      <c r="W8" s="78">
        <v>401768</v>
      </c>
      <c r="X8" s="128"/>
      <c r="AA8" s="42">
        <v>9.5</v>
      </c>
      <c r="AB8" s="17"/>
    </row>
    <row r="9" spans="1:28" ht="38.25" hidden="1">
      <c r="A9" s="16" t="s">
        <v>1434</v>
      </c>
      <c r="B9" s="16" t="s">
        <v>1435</v>
      </c>
      <c r="C9" s="19" t="s">
        <v>318</v>
      </c>
      <c r="D9" s="7" t="s">
        <v>824</v>
      </c>
      <c r="E9" s="17"/>
      <c r="F9" s="1" t="s">
        <v>1620</v>
      </c>
      <c r="G9" s="1" t="s">
        <v>2065</v>
      </c>
      <c r="H9" s="1" t="s">
        <v>290</v>
      </c>
      <c r="I9" s="1" t="s">
        <v>2066</v>
      </c>
      <c r="J9" s="32" t="s">
        <v>2469</v>
      </c>
      <c r="K9" s="32" t="s">
        <v>2472</v>
      </c>
      <c r="L9" s="6" t="s">
        <v>2471</v>
      </c>
      <c r="M9" s="19"/>
      <c r="N9" s="19"/>
      <c r="O9" s="19"/>
      <c r="P9" s="19"/>
      <c r="Q9" s="19"/>
      <c r="R9" s="41">
        <f t="shared" si="0"/>
        <v>34.9</v>
      </c>
      <c r="S9" s="82">
        <f t="shared" si="1"/>
        <v>29.7</v>
      </c>
      <c r="T9" s="76" t="s">
        <v>2053</v>
      </c>
      <c r="U9" s="120">
        <f t="shared" si="2"/>
        <v>40.1</v>
      </c>
      <c r="V9" s="78">
        <v>43101</v>
      </c>
      <c r="W9" s="78">
        <v>401768</v>
      </c>
      <c r="X9" s="128"/>
      <c r="AA9" s="42">
        <v>10</v>
      </c>
      <c r="AB9" s="17"/>
    </row>
    <row r="10" spans="1:28" ht="38.25" hidden="1">
      <c r="A10" s="16" t="s">
        <v>1434</v>
      </c>
      <c r="B10" s="16" t="s">
        <v>1435</v>
      </c>
      <c r="C10" s="19" t="s">
        <v>318</v>
      </c>
      <c r="D10" s="7" t="s">
        <v>825</v>
      </c>
      <c r="E10" s="31"/>
      <c r="F10" s="1" t="s">
        <v>628</v>
      </c>
      <c r="G10" s="1" t="s">
        <v>1479</v>
      </c>
      <c r="H10" s="1"/>
      <c r="I10" s="1"/>
      <c r="J10" s="32" t="s">
        <v>2469</v>
      </c>
      <c r="K10" s="32" t="s">
        <v>2472</v>
      </c>
      <c r="L10" s="6" t="s">
        <v>2471</v>
      </c>
      <c r="M10" s="6"/>
      <c r="N10" s="6"/>
      <c r="O10" s="6"/>
      <c r="P10" s="6"/>
      <c r="Q10" s="6"/>
      <c r="R10" s="41">
        <f t="shared" si="0"/>
        <v>146.4</v>
      </c>
      <c r="S10" s="82">
        <f t="shared" si="1"/>
        <v>124.4</v>
      </c>
      <c r="T10" s="76" t="s">
        <v>2053</v>
      </c>
      <c r="U10" s="120">
        <f t="shared" si="2"/>
        <v>168.4</v>
      </c>
      <c r="V10" s="78">
        <v>43101</v>
      </c>
      <c r="W10" s="78">
        <v>401768</v>
      </c>
      <c r="X10" s="128"/>
      <c r="AA10" s="42">
        <v>42</v>
      </c>
      <c r="AB10" s="31"/>
    </row>
    <row r="11" spans="1:28" ht="38.25" hidden="1">
      <c r="A11" s="16" t="s">
        <v>1434</v>
      </c>
      <c r="B11" s="16" t="s">
        <v>1435</v>
      </c>
      <c r="C11" s="19" t="s">
        <v>318</v>
      </c>
      <c r="D11" s="7" t="s">
        <v>826</v>
      </c>
      <c r="E11" s="17"/>
      <c r="F11" s="1" t="s">
        <v>3</v>
      </c>
      <c r="G11" s="1" t="s">
        <v>1480</v>
      </c>
      <c r="H11" s="1" t="s">
        <v>1445</v>
      </c>
      <c r="I11" s="1" t="s">
        <v>2067</v>
      </c>
      <c r="J11" s="32" t="s">
        <v>2469</v>
      </c>
      <c r="K11" s="32" t="s">
        <v>2472</v>
      </c>
      <c r="L11" s="6" t="s">
        <v>2471</v>
      </c>
      <c r="M11" s="6"/>
      <c r="N11" s="6"/>
      <c r="O11" s="6"/>
      <c r="P11" s="6"/>
      <c r="Q11" s="6"/>
      <c r="R11" s="41">
        <f t="shared" si="0"/>
        <v>122</v>
      </c>
      <c r="S11" s="82">
        <f t="shared" si="1"/>
        <v>103.7</v>
      </c>
      <c r="T11" s="76" t="s">
        <v>2053</v>
      </c>
      <c r="U11" s="120">
        <f t="shared" si="2"/>
        <v>140.30000000000001</v>
      </c>
      <c r="V11" s="78">
        <v>43101</v>
      </c>
      <c r="W11" s="78">
        <v>401768</v>
      </c>
      <c r="X11" s="128"/>
      <c r="AA11" s="42">
        <v>35</v>
      </c>
      <c r="AB11" s="17"/>
    </row>
    <row r="12" spans="1:28" ht="38.25" hidden="1">
      <c r="A12" s="16" t="s">
        <v>1431</v>
      </c>
      <c r="B12" s="16" t="s">
        <v>1433</v>
      </c>
      <c r="C12" s="15" t="s">
        <v>319</v>
      </c>
      <c r="D12" s="7"/>
      <c r="E12" s="17"/>
      <c r="F12" s="28" t="s">
        <v>1622</v>
      </c>
      <c r="G12" s="28" t="s">
        <v>1481</v>
      </c>
      <c r="H12" s="1" t="s">
        <v>1983</v>
      </c>
      <c r="I12" s="1" t="s">
        <v>1482</v>
      </c>
      <c r="J12" s="1"/>
      <c r="K12" s="1"/>
      <c r="L12" s="6"/>
      <c r="M12" s="6"/>
      <c r="N12" s="6"/>
      <c r="O12" s="6"/>
      <c r="P12" s="6"/>
      <c r="Q12" s="6"/>
      <c r="R12" s="41"/>
      <c r="S12" s="82"/>
      <c r="T12" s="76"/>
      <c r="U12" s="120"/>
      <c r="V12" s="78">
        <v>43101</v>
      </c>
      <c r="W12" s="78">
        <v>401768</v>
      </c>
      <c r="X12" s="128"/>
      <c r="AA12" s="42"/>
      <c r="AB12" s="17"/>
    </row>
    <row r="13" spans="1:28" ht="51" hidden="1">
      <c r="A13" s="16" t="s">
        <v>1434</v>
      </c>
      <c r="B13" s="16" t="s">
        <v>1435</v>
      </c>
      <c r="C13" s="19" t="s">
        <v>319</v>
      </c>
      <c r="D13" s="7" t="s">
        <v>827</v>
      </c>
      <c r="E13" s="17"/>
      <c r="F13" s="1" t="s">
        <v>758</v>
      </c>
      <c r="G13" s="1" t="s">
        <v>2595</v>
      </c>
      <c r="H13" s="1" t="s">
        <v>2032</v>
      </c>
      <c r="I13" s="1" t="s">
        <v>2068</v>
      </c>
      <c r="J13" s="122" t="s">
        <v>2457</v>
      </c>
      <c r="K13" s="122" t="s">
        <v>2473</v>
      </c>
      <c r="L13" s="6" t="s">
        <v>2471</v>
      </c>
      <c r="M13" s="65">
        <v>15</v>
      </c>
      <c r="N13" s="65" t="s">
        <v>2438</v>
      </c>
      <c r="O13" s="72" t="s">
        <v>2481</v>
      </c>
      <c r="P13" s="65" t="s">
        <v>2438</v>
      </c>
      <c r="Q13" s="65"/>
      <c r="R13" s="41">
        <f>ROUND(AA13*$Z$3,1)</f>
        <v>80.2</v>
      </c>
      <c r="S13" s="82">
        <f>ROUND(R13*0.85,1)</f>
        <v>68.2</v>
      </c>
      <c r="T13" s="76" t="s">
        <v>2053</v>
      </c>
      <c r="U13" s="120">
        <f>ROUND(R13*1.15,1)</f>
        <v>92.2</v>
      </c>
      <c r="V13" s="78">
        <v>43101</v>
      </c>
      <c r="W13" s="78">
        <v>401768</v>
      </c>
      <c r="X13" s="128"/>
      <c r="AA13" s="42">
        <v>23</v>
      </c>
      <c r="AB13" s="17"/>
    </row>
    <row r="14" spans="1:28" ht="51" hidden="1">
      <c r="A14" s="16" t="s">
        <v>1434</v>
      </c>
      <c r="B14" s="16" t="s">
        <v>1435</v>
      </c>
      <c r="C14" s="19" t="s">
        <v>319</v>
      </c>
      <c r="D14" s="7" t="s">
        <v>828</v>
      </c>
      <c r="E14" s="17"/>
      <c r="F14" s="1" t="s">
        <v>759</v>
      </c>
      <c r="G14" s="1" t="s">
        <v>2596</v>
      </c>
      <c r="H14" s="25" t="s">
        <v>666</v>
      </c>
      <c r="I14" s="32" t="s">
        <v>2716</v>
      </c>
      <c r="J14" s="122" t="s">
        <v>2457</v>
      </c>
      <c r="K14" s="122" t="s">
        <v>2473</v>
      </c>
      <c r="L14" s="6" t="s">
        <v>2471</v>
      </c>
      <c r="M14" s="65">
        <v>15</v>
      </c>
      <c r="N14" s="65" t="s">
        <v>2438</v>
      </c>
      <c r="O14" s="72" t="s">
        <v>2481</v>
      </c>
      <c r="P14" s="65" t="s">
        <v>2438</v>
      </c>
      <c r="Q14" s="65"/>
      <c r="R14" s="41">
        <f>ROUND(AA14*$Z$3,1)</f>
        <v>90.6</v>
      </c>
      <c r="S14" s="82">
        <f>ROUND(R14*0.85,1)</f>
        <v>77</v>
      </c>
      <c r="T14" s="76" t="s">
        <v>2053</v>
      </c>
      <c r="U14" s="120">
        <f>ROUND(R14*1.15,1)</f>
        <v>104.2</v>
      </c>
      <c r="V14" s="78">
        <v>43101</v>
      </c>
      <c r="W14" s="78">
        <v>401768</v>
      </c>
      <c r="X14" s="128"/>
      <c r="AA14" s="42">
        <v>26</v>
      </c>
      <c r="AB14" s="17"/>
    </row>
    <row r="15" spans="1:28" ht="63.75" hidden="1">
      <c r="A15" s="16" t="s">
        <v>1434</v>
      </c>
      <c r="B15" s="16" t="s">
        <v>1435</v>
      </c>
      <c r="C15" s="19" t="s">
        <v>319</v>
      </c>
      <c r="D15" s="7" t="s">
        <v>829</v>
      </c>
      <c r="E15" s="17"/>
      <c r="F15" s="1" t="s">
        <v>428</v>
      </c>
      <c r="G15" s="1" t="s">
        <v>2063</v>
      </c>
      <c r="H15" s="1" t="s">
        <v>2043</v>
      </c>
      <c r="I15" s="1" t="s">
        <v>2717</v>
      </c>
      <c r="J15" s="1" t="s">
        <v>2457</v>
      </c>
      <c r="K15" s="1" t="s">
        <v>2473</v>
      </c>
      <c r="L15" s="6" t="s">
        <v>2471</v>
      </c>
      <c r="M15" s="6"/>
      <c r="N15" s="6"/>
      <c r="O15" s="6"/>
      <c r="P15" s="6"/>
      <c r="Q15" s="6"/>
      <c r="R15" s="41">
        <f>ROUND(AA15*$Z$3,1)</f>
        <v>48.8</v>
      </c>
      <c r="S15" s="82">
        <f>ROUND(R15*0.85,1)</f>
        <v>41.5</v>
      </c>
      <c r="T15" s="76" t="s">
        <v>2053</v>
      </c>
      <c r="U15" s="120">
        <f>ROUND(R15*1.15,1)</f>
        <v>56.1</v>
      </c>
      <c r="V15" s="78">
        <v>43101</v>
      </c>
      <c r="W15" s="78">
        <v>401768</v>
      </c>
      <c r="X15" s="128"/>
      <c r="AA15" s="42">
        <v>14</v>
      </c>
      <c r="AB15" s="17"/>
    </row>
    <row r="16" spans="1:28" ht="76.5" hidden="1">
      <c r="A16" s="16" t="s">
        <v>1434</v>
      </c>
      <c r="B16" s="16" t="s">
        <v>1435</v>
      </c>
      <c r="C16" s="19" t="s">
        <v>319</v>
      </c>
      <c r="D16" s="7" t="s">
        <v>830</v>
      </c>
      <c r="E16" s="17"/>
      <c r="F16" s="1" t="s">
        <v>1621</v>
      </c>
      <c r="G16" s="1" t="s">
        <v>2069</v>
      </c>
      <c r="H16" s="1" t="s">
        <v>2688</v>
      </c>
      <c r="I16" s="1" t="s">
        <v>2718</v>
      </c>
      <c r="J16" s="1" t="s">
        <v>2457</v>
      </c>
      <c r="K16" s="1" t="s">
        <v>2473</v>
      </c>
      <c r="L16" s="6" t="s">
        <v>2471</v>
      </c>
      <c r="M16" s="6"/>
      <c r="N16" s="6"/>
      <c r="O16" s="6"/>
      <c r="P16" s="6"/>
      <c r="Q16" s="6"/>
      <c r="R16" s="41">
        <f>ROUND(AA16*$Z$3,1)</f>
        <v>33.1</v>
      </c>
      <c r="S16" s="82">
        <f>ROUND(R16*0.85,1)</f>
        <v>28.1</v>
      </c>
      <c r="T16" s="76" t="s">
        <v>2053</v>
      </c>
      <c r="U16" s="120">
        <f>ROUND(R16*1.15,1)</f>
        <v>38.1</v>
      </c>
      <c r="V16" s="78">
        <v>43101</v>
      </c>
      <c r="W16" s="78">
        <v>401768</v>
      </c>
      <c r="X16" s="128"/>
      <c r="AA16" s="42">
        <v>9.5</v>
      </c>
      <c r="AB16" s="17"/>
    </row>
    <row r="17" spans="1:28" ht="30" hidden="1">
      <c r="A17" s="16" t="s">
        <v>1431</v>
      </c>
      <c r="B17" s="16" t="s">
        <v>1433</v>
      </c>
      <c r="C17" s="15" t="s">
        <v>320</v>
      </c>
      <c r="D17" s="7"/>
      <c r="E17" s="17"/>
      <c r="F17" s="28" t="s">
        <v>4</v>
      </c>
      <c r="G17" s="28" t="s">
        <v>1483</v>
      </c>
      <c r="H17" s="25"/>
      <c r="I17" s="32"/>
      <c r="J17" s="32"/>
      <c r="K17" s="32"/>
      <c r="L17" s="6"/>
      <c r="M17" s="6"/>
      <c r="N17" s="6"/>
      <c r="O17" s="6"/>
      <c r="P17" s="6"/>
      <c r="Q17" s="6"/>
      <c r="R17" s="41"/>
      <c r="S17" s="82"/>
      <c r="T17" s="76"/>
      <c r="U17" s="120"/>
      <c r="V17" s="78">
        <v>43101</v>
      </c>
      <c r="W17" s="78">
        <v>401768</v>
      </c>
      <c r="X17" s="128"/>
      <c r="AA17" s="42"/>
      <c r="AB17" s="17"/>
    </row>
    <row r="18" spans="1:28" ht="76.5" hidden="1">
      <c r="A18" s="16" t="s">
        <v>1434</v>
      </c>
      <c r="B18" s="16" t="s">
        <v>1435</v>
      </c>
      <c r="C18" s="19" t="s">
        <v>320</v>
      </c>
      <c r="D18" s="7" t="s">
        <v>831</v>
      </c>
      <c r="E18" s="17"/>
      <c r="F18" s="1" t="s">
        <v>760</v>
      </c>
      <c r="G18" s="1" t="s">
        <v>1484</v>
      </c>
      <c r="H18" s="1" t="s">
        <v>2689</v>
      </c>
      <c r="I18" s="1" t="s">
        <v>2690</v>
      </c>
      <c r="J18" s="32" t="s">
        <v>2469</v>
      </c>
      <c r="K18" s="32" t="s">
        <v>2472</v>
      </c>
      <c r="L18" s="6" t="s">
        <v>2471</v>
      </c>
      <c r="M18" s="6"/>
      <c r="N18" s="6"/>
      <c r="O18" s="6"/>
      <c r="P18" s="6"/>
      <c r="Q18" s="6"/>
      <c r="R18" s="41">
        <f>ROUND(AA18*$Z$3,1)</f>
        <v>52.3</v>
      </c>
      <c r="S18" s="82">
        <f>ROUND(R18*0.85,1)</f>
        <v>44.5</v>
      </c>
      <c r="T18" s="76" t="s">
        <v>2053</v>
      </c>
      <c r="U18" s="120">
        <f>ROUND(R18*1.15,1)</f>
        <v>60.1</v>
      </c>
      <c r="V18" s="78">
        <v>43101</v>
      </c>
      <c r="W18" s="78">
        <v>401768</v>
      </c>
      <c r="X18" s="128"/>
      <c r="AA18" s="42">
        <v>15</v>
      </c>
      <c r="AB18" s="17"/>
    </row>
    <row r="19" spans="1:28" ht="115.35" hidden="1" customHeight="1">
      <c r="A19" s="16" t="s">
        <v>1434</v>
      </c>
      <c r="B19" s="16" t="s">
        <v>1435</v>
      </c>
      <c r="C19" s="19" t="s">
        <v>320</v>
      </c>
      <c r="D19" s="7" t="s">
        <v>832</v>
      </c>
      <c r="E19" s="17"/>
      <c r="F19" s="1" t="s">
        <v>2591</v>
      </c>
      <c r="G19" s="1" t="s">
        <v>2592</v>
      </c>
      <c r="H19" s="1" t="s">
        <v>2691</v>
      </c>
      <c r="I19" s="1" t="s">
        <v>2715</v>
      </c>
      <c r="J19" s="123" t="s">
        <v>2469</v>
      </c>
      <c r="K19" s="124" t="s">
        <v>2472</v>
      </c>
      <c r="L19" s="6" t="s">
        <v>2471</v>
      </c>
      <c r="M19" s="6">
        <v>3</v>
      </c>
      <c r="N19" s="5" t="s">
        <v>2453</v>
      </c>
      <c r="O19" s="5" t="s">
        <v>2483</v>
      </c>
      <c r="P19" s="5" t="s">
        <v>2497</v>
      </c>
      <c r="Q19" s="5"/>
      <c r="R19" s="41">
        <f>ROUND(AA19*$Z$3,1)</f>
        <v>73.2</v>
      </c>
      <c r="S19" s="82">
        <f>ROUND(R19*0.85,1)</f>
        <v>62.2</v>
      </c>
      <c r="T19" s="76" t="s">
        <v>2053</v>
      </c>
      <c r="U19" s="120">
        <f>ROUND(R19*1.15,1)</f>
        <v>84.2</v>
      </c>
      <c r="V19" s="78">
        <v>43101</v>
      </c>
      <c r="W19" s="78">
        <v>401768</v>
      </c>
      <c r="X19" s="128"/>
      <c r="AA19" s="42">
        <v>21</v>
      </c>
      <c r="AB19" s="17"/>
    </row>
    <row r="20" spans="1:28" ht="38.25" hidden="1">
      <c r="A20" s="100" t="s">
        <v>1431</v>
      </c>
      <c r="B20" s="100" t="s">
        <v>1433</v>
      </c>
      <c r="C20" s="95" t="s">
        <v>321</v>
      </c>
      <c r="D20" s="101"/>
      <c r="E20" s="17"/>
      <c r="F20" s="97" t="s">
        <v>5</v>
      </c>
      <c r="G20" s="97" t="s">
        <v>1485</v>
      </c>
      <c r="H20" s="102" t="s">
        <v>2551</v>
      </c>
      <c r="I20" s="102" t="s">
        <v>1486</v>
      </c>
      <c r="J20" s="32"/>
      <c r="K20" s="32"/>
      <c r="L20" s="6"/>
      <c r="M20" s="6"/>
      <c r="N20" s="6"/>
      <c r="O20" s="6"/>
      <c r="P20" s="6"/>
      <c r="Q20" s="6"/>
      <c r="R20" s="41"/>
      <c r="S20" s="82"/>
      <c r="T20" s="76"/>
      <c r="U20" s="120"/>
      <c r="V20" s="78">
        <v>43101</v>
      </c>
      <c r="W20" s="78">
        <v>401768</v>
      </c>
      <c r="X20" s="128"/>
      <c r="AA20" s="42"/>
      <c r="AB20" s="17"/>
    </row>
    <row r="21" spans="1:28" ht="38.25" hidden="1">
      <c r="A21" s="16" t="s">
        <v>1434</v>
      </c>
      <c r="B21" s="16" t="s">
        <v>1435</v>
      </c>
      <c r="C21" s="19" t="s">
        <v>321</v>
      </c>
      <c r="D21" s="7" t="s">
        <v>833</v>
      </c>
      <c r="E21" s="17"/>
      <c r="F21" s="25" t="s">
        <v>1438</v>
      </c>
      <c r="G21" s="32" t="s">
        <v>1487</v>
      </c>
      <c r="H21" s="25" t="s">
        <v>666</v>
      </c>
      <c r="I21" s="32" t="s">
        <v>2716</v>
      </c>
      <c r="J21" s="122" t="s">
        <v>2457</v>
      </c>
      <c r="K21" s="122" t="s">
        <v>2473</v>
      </c>
      <c r="L21" s="6" t="s">
        <v>2471</v>
      </c>
      <c r="M21" s="65">
        <v>15</v>
      </c>
      <c r="N21" s="65" t="s">
        <v>2438</v>
      </c>
      <c r="O21" s="72" t="s">
        <v>2481</v>
      </c>
      <c r="P21" s="65" t="s">
        <v>2438</v>
      </c>
      <c r="Q21" s="65"/>
      <c r="R21" s="41">
        <f>ROUND(AA21*$Z$3,1)</f>
        <v>73.2</v>
      </c>
      <c r="S21" s="82">
        <f>ROUND(R21*0.85,1)</f>
        <v>62.2</v>
      </c>
      <c r="T21" s="76" t="s">
        <v>2053</v>
      </c>
      <c r="U21" s="120">
        <f>ROUND(R21*1.15,1)</f>
        <v>84.2</v>
      </c>
      <c r="V21" s="78">
        <v>43101</v>
      </c>
      <c r="W21" s="78">
        <v>401768</v>
      </c>
      <c r="X21" s="128"/>
      <c r="AA21" s="45">
        <v>21</v>
      </c>
      <c r="AB21" s="17"/>
    </row>
    <row r="22" spans="1:28" ht="38.25" hidden="1">
      <c r="A22" s="16" t="s">
        <v>1434</v>
      </c>
      <c r="B22" s="16" t="s">
        <v>1435</v>
      </c>
      <c r="C22" s="19" t="s">
        <v>321</v>
      </c>
      <c r="D22" s="7" t="s">
        <v>834</v>
      </c>
      <c r="E22" s="17"/>
      <c r="F22" s="25" t="s">
        <v>2467</v>
      </c>
      <c r="G22" s="32" t="s">
        <v>2070</v>
      </c>
      <c r="H22" s="25" t="s">
        <v>666</v>
      </c>
      <c r="I22" s="32" t="s">
        <v>2716</v>
      </c>
      <c r="J22" s="122" t="s">
        <v>2457</v>
      </c>
      <c r="K22" s="122" t="s">
        <v>2473</v>
      </c>
      <c r="L22" s="6" t="s">
        <v>2471</v>
      </c>
      <c r="M22" s="65">
        <v>15</v>
      </c>
      <c r="N22" s="65" t="s">
        <v>2438</v>
      </c>
      <c r="O22" s="72" t="s">
        <v>2481</v>
      </c>
      <c r="P22" s="65" t="s">
        <v>2438</v>
      </c>
      <c r="Q22" s="65"/>
      <c r="R22" s="41">
        <f>ROUND(AA22*$Z$3,1)</f>
        <v>31.4</v>
      </c>
      <c r="S22" s="82">
        <f>ROUND(R22*0.85,1)</f>
        <v>26.7</v>
      </c>
      <c r="T22" s="76" t="s">
        <v>2053</v>
      </c>
      <c r="U22" s="120">
        <f>ROUND(R22*1.15,1)</f>
        <v>36.1</v>
      </c>
      <c r="V22" s="78">
        <v>43101</v>
      </c>
      <c r="W22" s="78">
        <v>401768</v>
      </c>
      <c r="X22" s="128"/>
      <c r="AA22" s="45">
        <v>9</v>
      </c>
      <c r="AB22" s="17"/>
    </row>
    <row r="23" spans="1:28" ht="38.25" hidden="1">
      <c r="A23" s="16" t="s">
        <v>1434</v>
      </c>
      <c r="B23" s="16" t="s">
        <v>1435</v>
      </c>
      <c r="C23" s="19" t="s">
        <v>321</v>
      </c>
      <c r="D23" s="7" t="s">
        <v>1357</v>
      </c>
      <c r="E23" s="17"/>
      <c r="F23" s="25" t="s">
        <v>2468</v>
      </c>
      <c r="G23" s="32" t="s">
        <v>2071</v>
      </c>
      <c r="H23" s="25" t="s">
        <v>666</v>
      </c>
      <c r="I23" s="32" t="s">
        <v>2716</v>
      </c>
      <c r="J23" s="122" t="s">
        <v>2457</v>
      </c>
      <c r="K23" s="122" t="s">
        <v>2473</v>
      </c>
      <c r="L23" s="6" t="s">
        <v>2471</v>
      </c>
      <c r="M23" s="65">
        <v>15</v>
      </c>
      <c r="N23" s="65" t="s">
        <v>2438</v>
      </c>
      <c r="O23" s="72" t="s">
        <v>2481</v>
      </c>
      <c r="P23" s="65" t="s">
        <v>2438</v>
      </c>
      <c r="Q23" s="65"/>
      <c r="R23" s="41">
        <f>ROUND(AA23*$Z$3,1)</f>
        <v>24.4</v>
      </c>
      <c r="S23" s="82">
        <f>ROUND(R23*0.85,1)</f>
        <v>20.7</v>
      </c>
      <c r="T23" s="76" t="s">
        <v>2053</v>
      </c>
      <c r="U23" s="120">
        <f>ROUND(R23*1.15,1)</f>
        <v>28.1</v>
      </c>
      <c r="V23" s="78">
        <v>43101</v>
      </c>
      <c r="W23" s="78">
        <v>401768</v>
      </c>
      <c r="X23" s="128"/>
      <c r="AA23" s="46">
        <v>7</v>
      </c>
      <c r="AB23" s="17"/>
    </row>
    <row r="24" spans="1:28" ht="30" hidden="1">
      <c r="A24" s="16" t="s">
        <v>1431</v>
      </c>
      <c r="B24" s="16" t="s">
        <v>1433</v>
      </c>
      <c r="C24" s="15" t="s">
        <v>322</v>
      </c>
      <c r="D24" s="7"/>
      <c r="E24" s="17"/>
      <c r="F24" s="28" t="s">
        <v>6</v>
      </c>
      <c r="G24" s="28" t="s">
        <v>1488</v>
      </c>
      <c r="H24" s="25"/>
      <c r="I24" s="32"/>
      <c r="J24" s="32"/>
      <c r="K24" s="32"/>
      <c r="L24" s="6"/>
      <c r="M24" s="6"/>
      <c r="N24" s="6"/>
      <c r="O24" s="6"/>
      <c r="P24" s="6"/>
      <c r="Q24" s="6"/>
      <c r="R24" s="41"/>
      <c r="S24" s="82"/>
      <c r="T24" s="76"/>
      <c r="U24" s="120"/>
      <c r="V24" s="78">
        <v>43101</v>
      </c>
      <c r="W24" s="78">
        <v>401768</v>
      </c>
      <c r="X24" s="128"/>
      <c r="AA24" s="42"/>
      <c r="AB24" s="17"/>
    </row>
    <row r="25" spans="1:28" ht="25.5" hidden="1">
      <c r="A25" s="16" t="s">
        <v>1434</v>
      </c>
      <c r="B25" s="16" t="s">
        <v>1435</v>
      </c>
      <c r="C25" s="19" t="s">
        <v>322</v>
      </c>
      <c r="D25" s="7" t="s">
        <v>835</v>
      </c>
      <c r="E25" s="17"/>
      <c r="F25" s="1" t="s">
        <v>761</v>
      </c>
      <c r="G25" s="1" t="s">
        <v>1489</v>
      </c>
      <c r="H25" s="1" t="s">
        <v>629</v>
      </c>
      <c r="I25" s="1" t="s">
        <v>2072</v>
      </c>
      <c r="J25" s="32" t="s">
        <v>2469</v>
      </c>
      <c r="K25" s="32" t="s">
        <v>2472</v>
      </c>
      <c r="L25" s="6" t="s">
        <v>2471</v>
      </c>
      <c r="M25" s="6"/>
      <c r="N25" s="6"/>
      <c r="O25" s="6"/>
      <c r="P25" s="6"/>
      <c r="Q25" s="6"/>
      <c r="R25" s="41">
        <f t="shared" ref="R25:R30" si="3">ROUND(AA25*$Z$3,1)</f>
        <v>24.4</v>
      </c>
      <c r="S25" s="82">
        <f t="shared" ref="S25:S30" si="4">ROUND(R25*0.85,1)</f>
        <v>20.7</v>
      </c>
      <c r="T25" s="76" t="s">
        <v>2053</v>
      </c>
      <c r="U25" s="120">
        <f t="shared" ref="U25:U30" si="5">ROUND(R25*1.15,1)</f>
        <v>28.1</v>
      </c>
      <c r="V25" s="78">
        <v>43101</v>
      </c>
      <c r="W25" s="78">
        <v>401768</v>
      </c>
      <c r="X25" s="128"/>
      <c r="AA25" s="42">
        <v>7</v>
      </c>
      <c r="AB25" s="17"/>
    </row>
    <row r="26" spans="1:28" ht="38.25" hidden="1">
      <c r="A26" s="16" t="s">
        <v>1434</v>
      </c>
      <c r="B26" s="16" t="s">
        <v>1435</v>
      </c>
      <c r="C26" s="19" t="s">
        <v>322</v>
      </c>
      <c r="D26" s="7" t="s">
        <v>836</v>
      </c>
      <c r="E26" s="17"/>
      <c r="F26" s="1" t="s">
        <v>1439</v>
      </c>
      <c r="G26" s="1" t="s">
        <v>1490</v>
      </c>
      <c r="H26" s="1" t="s">
        <v>630</v>
      </c>
      <c r="I26" s="1" t="s">
        <v>2073</v>
      </c>
      <c r="J26" s="32" t="s">
        <v>2469</v>
      </c>
      <c r="K26" s="32" t="s">
        <v>2472</v>
      </c>
      <c r="L26" s="6" t="s">
        <v>2471</v>
      </c>
      <c r="M26" s="5"/>
      <c r="N26" s="5"/>
      <c r="O26" s="5"/>
      <c r="P26" s="5"/>
      <c r="Q26" s="5"/>
      <c r="R26" s="41">
        <f t="shared" si="3"/>
        <v>33.1</v>
      </c>
      <c r="S26" s="82">
        <f t="shared" si="4"/>
        <v>28.1</v>
      </c>
      <c r="T26" s="76" t="s">
        <v>2053</v>
      </c>
      <c r="U26" s="120">
        <f t="shared" si="5"/>
        <v>38.1</v>
      </c>
      <c r="V26" s="78">
        <v>43101</v>
      </c>
      <c r="W26" s="78">
        <v>401768</v>
      </c>
      <c r="X26" s="128"/>
      <c r="AA26" s="42">
        <v>9.5</v>
      </c>
      <c r="AB26" s="17"/>
    </row>
    <row r="27" spans="1:28" ht="76.5" hidden="1">
      <c r="A27" s="16" t="s">
        <v>1434</v>
      </c>
      <c r="B27" s="16" t="s">
        <v>1435</v>
      </c>
      <c r="C27" s="19" t="s">
        <v>322</v>
      </c>
      <c r="D27" s="7" t="s">
        <v>837</v>
      </c>
      <c r="E27" s="17"/>
      <c r="F27" s="1" t="s">
        <v>762</v>
      </c>
      <c r="G27" s="1" t="s">
        <v>1491</v>
      </c>
      <c r="H27" s="1" t="s">
        <v>1984</v>
      </c>
      <c r="I27" s="1" t="s">
        <v>2074</v>
      </c>
      <c r="J27" s="32" t="s">
        <v>2469</v>
      </c>
      <c r="K27" s="32" t="s">
        <v>2472</v>
      </c>
      <c r="L27" s="6" t="s">
        <v>2471</v>
      </c>
      <c r="M27" s="5"/>
      <c r="N27" s="5"/>
      <c r="O27" s="5"/>
      <c r="P27" s="5"/>
      <c r="Q27" s="5"/>
      <c r="R27" s="41">
        <f t="shared" si="3"/>
        <v>19.2</v>
      </c>
      <c r="S27" s="82">
        <f t="shared" si="4"/>
        <v>16.3</v>
      </c>
      <c r="T27" s="76" t="s">
        <v>2053</v>
      </c>
      <c r="U27" s="120">
        <f t="shared" si="5"/>
        <v>22.1</v>
      </c>
      <c r="V27" s="78">
        <v>43101</v>
      </c>
      <c r="W27" s="78">
        <v>401768</v>
      </c>
      <c r="X27" s="128"/>
      <c r="AA27" s="42">
        <v>5.5</v>
      </c>
      <c r="AB27" s="17"/>
    </row>
    <row r="28" spans="1:28" ht="38.25" hidden="1">
      <c r="A28" s="16" t="s">
        <v>1434</v>
      </c>
      <c r="B28" s="16" t="s">
        <v>1435</v>
      </c>
      <c r="C28" s="19" t="s">
        <v>322</v>
      </c>
      <c r="D28" s="7" t="s">
        <v>838</v>
      </c>
      <c r="E28" s="17"/>
      <c r="F28" s="1" t="s">
        <v>763</v>
      </c>
      <c r="G28" s="1" t="s">
        <v>1492</v>
      </c>
      <c r="H28" s="1" t="s">
        <v>429</v>
      </c>
      <c r="I28" s="1" t="s">
        <v>2075</v>
      </c>
      <c r="J28" s="32" t="s">
        <v>2469</v>
      </c>
      <c r="K28" s="32" t="s">
        <v>2472</v>
      </c>
      <c r="L28" s="6" t="s">
        <v>2471</v>
      </c>
      <c r="M28" s="6"/>
      <c r="N28" s="6"/>
      <c r="O28" s="6"/>
      <c r="P28" s="6"/>
      <c r="Q28" s="6"/>
      <c r="R28" s="41">
        <f t="shared" si="3"/>
        <v>41.8</v>
      </c>
      <c r="S28" s="82">
        <f t="shared" si="4"/>
        <v>35.5</v>
      </c>
      <c r="T28" s="76" t="s">
        <v>2053</v>
      </c>
      <c r="U28" s="120">
        <f t="shared" si="5"/>
        <v>48.1</v>
      </c>
      <c r="V28" s="78">
        <v>43101</v>
      </c>
      <c r="W28" s="78">
        <v>401768</v>
      </c>
      <c r="X28" s="128"/>
      <c r="AA28" s="42">
        <v>12</v>
      </c>
      <c r="AB28" s="17"/>
    </row>
    <row r="29" spans="1:28" ht="38.25" hidden="1">
      <c r="A29" s="16" t="s">
        <v>1434</v>
      </c>
      <c r="B29" s="16" t="s">
        <v>1435</v>
      </c>
      <c r="C29" s="19" t="s">
        <v>322</v>
      </c>
      <c r="D29" s="7" t="s">
        <v>839</v>
      </c>
      <c r="E29" s="17"/>
      <c r="F29" s="1" t="s">
        <v>1441</v>
      </c>
      <c r="G29" s="1" t="s">
        <v>2076</v>
      </c>
      <c r="H29" s="25" t="s">
        <v>2520</v>
      </c>
      <c r="I29" s="32" t="s">
        <v>2077</v>
      </c>
      <c r="J29" s="124" t="s">
        <v>2469</v>
      </c>
      <c r="K29" s="124" t="s">
        <v>2472</v>
      </c>
      <c r="L29" s="6" t="s">
        <v>2471</v>
      </c>
      <c r="M29" s="65">
        <v>15</v>
      </c>
      <c r="N29" s="65" t="s">
        <v>2438</v>
      </c>
      <c r="O29" s="72" t="s">
        <v>2481</v>
      </c>
      <c r="P29" s="65" t="s">
        <v>2438</v>
      </c>
      <c r="Q29" s="65"/>
      <c r="R29" s="41">
        <f t="shared" si="3"/>
        <v>83.7</v>
      </c>
      <c r="S29" s="82">
        <f t="shared" si="4"/>
        <v>71.099999999999994</v>
      </c>
      <c r="T29" s="76" t="s">
        <v>2053</v>
      </c>
      <c r="U29" s="120">
        <f t="shared" si="5"/>
        <v>96.3</v>
      </c>
      <c r="V29" s="78">
        <v>43101</v>
      </c>
      <c r="W29" s="78">
        <v>401768</v>
      </c>
      <c r="X29" s="128"/>
      <c r="AA29" s="42">
        <v>24</v>
      </c>
      <c r="AB29" s="17"/>
    </row>
    <row r="30" spans="1:28" ht="57.6" hidden="1" customHeight="1">
      <c r="A30" s="16" t="s">
        <v>1434</v>
      </c>
      <c r="B30" s="16" t="s">
        <v>1435</v>
      </c>
      <c r="C30" s="19" t="s">
        <v>322</v>
      </c>
      <c r="D30" s="7" t="s">
        <v>840</v>
      </c>
      <c r="E30" s="17"/>
      <c r="F30" s="1" t="s">
        <v>430</v>
      </c>
      <c r="G30" s="1" t="s">
        <v>2078</v>
      </c>
      <c r="H30" s="25" t="s">
        <v>2692</v>
      </c>
      <c r="I30" s="32" t="s">
        <v>2693</v>
      </c>
      <c r="J30" s="32" t="s">
        <v>2469</v>
      </c>
      <c r="K30" s="32" t="s">
        <v>2472</v>
      </c>
      <c r="L30" s="6" t="s">
        <v>2471</v>
      </c>
      <c r="M30" s="6"/>
      <c r="N30" s="6"/>
      <c r="O30" s="6"/>
      <c r="P30" s="6"/>
      <c r="Q30" s="6"/>
      <c r="R30" s="41">
        <f t="shared" si="3"/>
        <v>29.6</v>
      </c>
      <c r="S30" s="82">
        <f t="shared" si="4"/>
        <v>25.2</v>
      </c>
      <c r="T30" s="76" t="s">
        <v>2053</v>
      </c>
      <c r="U30" s="120">
        <f t="shared" si="5"/>
        <v>34</v>
      </c>
      <c r="V30" s="78">
        <v>43101</v>
      </c>
      <c r="W30" s="78">
        <v>401768</v>
      </c>
      <c r="X30" s="128"/>
      <c r="AA30" s="42">
        <v>8.5</v>
      </c>
      <c r="AB30" s="17"/>
    </row>
    <row r="31" spans="1:28" ht="30" hidden="1">
      <c r="A31" s="16" t="s">
        <v>1431</v>
      </c>
      <c r="B31" s="16" t="s">
        <v>1433</v>
      </c>
      <c r="C31" s="15" t="s">
        <v>323</v>
      </c>
      <c r="D31" s="7"/>
      <c r="E31" s="17"/>
      <c r="F31" s="28" t="s">
        <v>7</v>
      </c>
      <c r="G31" s="28" t="s">
        <v>1493</v>
      </c>
      <c r="H31" s="25"/>
      <c r="I31" s="32"/>
      <c r="J31" s="32"/>
      <c r="K31" s="32"/>
      <c r="L31" s="6"/>
      <c r="M31" s="6"/>
      <c r="N31" s="6"/>
      <c r="O31" s="6"/>
      <c r="P31" s="6"/>
      <c r="Q31" s="6"/>
      <c r="R31" s="41"/>
      <c r="S31" s="82"/>
      <c r="T31" s="76"/>
      <c r="U31" s="120"/>
      <c r="V31" s="78">
        <v>43101</v>
      </c>
      <c r="W31" s="78">
        <v>401768</v>
      </c>
      <c r="X31" s="128"/>
      <c r="AA31" s="42"/>
      <c r="AB31" s="17"/>
    </row>
    <row r="32" spans="1:28" ht="25.5" hidden="1">
      <c r="A32" s="16" t="s">
        <v>1434</v>
      </c>
      <c r="B32" s="16" t="s">
        <v>1435</v>
      </c>
      <c r="C32" s="19" t="s">
        <v>323</v>
      </c>
      <c r="D32" s="7" t="s">
        <v>841</v>
      </c>
      <c r="E32" s="17"/>
      <c r="F32" s="25" t="s">
        <v>8</v>
      </c>
      <c r="G32" s="32" t="s">
        <v>1494</v>
      </c>
      <c r="H32" s="1" t="s">
        <v>51</v>
      </c>
      <c r="I32" s="1" t="s">
        <v>2642</v>
      </c>
      <c r="J32" s="32" t="s">
        <v>2469</v>
      </c>
      <c r="K32" s="32" t="s">
        <v>2472</v>
      </c>
      <c r="L32" s="6" t="s">
        <v>2471</v>
      </c>
      <c r="M32" s="6"/>
      <c r="N32" s="6"/>
      <c r="O32" s="6"/>
      <c r="P32" s="6"/>
      <c r="Q32" s="6"/>
      <c r="R32" s="79">
        <f>AA32*$Z$3</f>
        <v>0</v>
      </c>
      <c r="S32" s="82">
        <f>ROUND(R32*0.85,1)</f>
        <v>0</v>
      </c>
      <c r="T32" s="76" t="s">
        <v>2053</v>
      </c>
      <c r="U32" s="120">
        <f>ROUND(R32*1.15,1)</f>
        <v>0</v>
      </c>
      <c r="V32" s="78">
        <v>43101</v>
      </c>
      <c r="W32" s="78">
        <v>401768</v>
      </c>
      <c r="X32" s="128"/>
      <c r="AA32" s="42"/>
      <c r="AB32" s="17"/>
    </row>
    <row r="33" spans="1:28" ht="38.25" hidden="1">
      <c r="A33" s="16" t="s">
        <v>1434</v>
      </c>
      <c r="B33" s="16" t="s">
        <v>1435</v>
      </c>
      <c r="C33" s="19" t="s">
        <v>323</v>
      </c>
      <c r="D33" s="7" t="s">
        <v>842</v>
      </c>
      <c r="E33" s="17"/>
      <c r="F33" s="1" t="s">
        <v>1440</v>
      </c>
      <c r="G33" s="1" t="s">
        <v>1495</v>
      </c>
      <c r="H33" s="1" t="s">
        <v>2054</v>
      </c>
      <c r="I33" s="1" t="s">
        <v>1496</v>
      </c>
      <c r="J33" s="122" t="s">
        <v>2458</v>
      </c>
      <c r="K33" s="122" t="s">
        <v>2474</v>
      </c>
      <c r="L33" s="6" t="s">
        <v>2471</v>
      </c>
      <c r="M33" s="65">
        <v>5</v>
      </c>
      <c r="N33" s="65" t="s">
        <v>2438</v>
      </c>
      <c r="O33" s="72" t="s">
        <v>2481</v>
      </c>
      <c r="P33" s="65" t="s">
        <v>2438</v>
      </c>
      <c r="Q33" s="65"/>
      <c r="R33" s="41">
        <f>ROUND(AA33*$Z$3,1)</f>
        <v>36.6</v>
      </c>
      <c r="S33" s="82">
        <f>ROUND(R33*0.85,1)</f>
        <v>31.1</v>
      </c>
      <c r="T33" s="76" t="s">
        <v>2053</v>
      </c>
      <c r="U33" s="120">
        <f>ROUND(R33*1.15,1)</f>
        <v>42.1</v>
      </c>
      <c r="V33" s="78">
        <v>43101</v>
      </c>
      <c r="W33" s="78">
        <v>401768</v>
      </c>
      <c r="X33" s="128"/>
      <c r="AA33" s="45">
        <v>10.5</v>
      </c>
      <c r="AB33" s="17"/>
    </row>
    <row r="34" spans="1:28" ht="40.35" hidden="1" customHeight="1">
      <c r="A34" s="16" t="s">
        <v>1434</v>
      </c>
      <c r="B34" s="16" t="s">
        <v>1435</v>
      </c>
      <c r="C34" s="19" t="s">
        <v>323</v>
      </c>
      <c r="D34" s="7" t="s">
        <v>2055</v>
      </c>
      <c r="E34" s="17"/>
      <c r="F34" s="1" t="s">
        <v>2056</v>
      </c>
      <c r="G34" s="1" t="s">
        <v>2573</v>
      </c>
      <c r="H34" s="1" t="s">
        <v>2521</v>
      </c>
      <c r="I34" s="1" t="s">
        <v>2610</v>
      </c>
      <c r="J34" s="125" t="s">
        <v>2469</v>
      </c>
      <c r="K34" s="122" t="s">
        <v>2473</v>
      </c>
      <c r="L34" s="6" t="s">
        <v>2471</v>
      </c>
      <c r="M34" s="5">
        <v>1</v>
      </c>
      <c r="N34" s="5" t="s">
        <v>2439</v>
      </c>
      <c r="O34" s="5" t="s">
        <v>2478</v>
      </c>
      <c r="P34" s="73" t="s">
        <v>2485</v>
      </c>
      <c r="Q34" s="73"/>
      <c r="R34" s="41">
        <f>ROUND(AA34*$Z$3,1)</f>
        <v>36.6</v>
      </c>
      <c r="S34" s="82">
        <f>ROUND(R34*0.85,1)</f>
        <v>31.1</v>
      </c>
      <c r="T34" s="76" t="s">
        <v>2053</v>
      </c>
      <c r="U34" s="120">
        <f>ROUND(R34*1.15,1)</f>
        <v>42.1</v>
      </c>
      <c r="V34" s="78">
        <v>43101</v>
      </c>
      <c r="W34" s="78">
        <v>401768</v>
      </c>
      <c r="X34" s="128"/>
      <c r="AA34" s="45">
        <v>10.5</v>
      </c>
      <c r="AB34" s="17"/>
    </row>
    <row r="35" spans="1:28" ht="213" hidden="1" customHeight="1">
      <c r="A35" s="100" t="s">
        <v>1431</v>
      </c>
      <c r="B35" s="100" t="s">
        <v>1433</v>
      </c>
      <c r="C35" s="95" t="s">
        <v>324</v>
      </c>
      <c r="D35" s="101"/>
      <c r="E35" s="17"/>
      <c r="F35" s="97" t="s">
        <v>9</v>
      </c>
      <c r="G35" s="97" t="s">
        <v>1497</v>
      </c>
      <c r="H35" s="103" t="s">
        <v>2509</v>
      </c>
      <c r="I35" s="99" t="s">
        <v>2486</v>
      </c>
      <c r="J35" s="32"/>
      <c r="K35" s="32"/>
      <c r="L35" s="6"/>
      <c r="M35" s="6"/>
      <c r="N35" s="6"/>
      <c r="O35" s="6"/>
      <c r="P35" s="6"/>
      <c r="Q35" s="6"/>
      <c r="R35" s="41"/>
      <c r="S35" s="82"/>
      <c r="T35" s="76"/>
      <c r="U35" s="120"/>
      <c r="V35" s="78">
        <v>43101</v>
      </c>
      <c r="W35" s="78">
        <v>401768</v>
      </c>
      <c r="X35" s="128"/>
      <c r="AA35" s="42"/>
      <c r="AB35" s="17"/>
    </row>
    <row r="36" spans="1:28" ht="51" hidden="1">
      <c r="A36" s="16" t="s">
        <v>1434</v>
      </c>
      <c r="B36" s="16" t="s">
        <v>1435</v>
      </c>
      <c r="C36" s="19" t="s">
        <v>324</v>
      </c>
      <c r="D36" s="7" t="s">
        <v>843</v>
      </c>
      <c r="E36" s="17"/>
      <c r="F36" s="25" t="s">
        <v>10</v>
      </c>
      <c r="G36" s="32" t="s">
        <v>2079</v>
      </c>
      <c r="H36" s="74" t="s">
        <v>2060</v>
      </c>
      <c r="I36" s="1" t="s">
        <v>2080</v>
      </c>
      <c r="J36" s="32" t="s">
        <v>2469</v>
      </c>
      <c r="K36" s="32" t="s">
        <v>2472</v>
      </c>
      <c r="L36" s="6" t="s">
        <v>2471</v>
      </c>
      <c r="M36" s="6"/>
      <c r="N36" s="6"/>
      <c r="O36" s="6"/>
      <c r="P36" s="6"/>
      <c r="Q36" s="6"/>
      <c r="R36" s="41">
        <f>ROUND(AA36*$Z$3,1)</f>
        <v>188.3</v>
      </c>
      <c r="S36" s="82">
        <f>ROUND(R36*0.85,1)</f>
        <v>160.1</v>
      </c>
      <c r="T36" s="76" t="s">
        <v>2053</v>
      </c>
      <c r="U36" s="120">
        <f>ROUND(R36*1.15,1)</f>
        <v>216.5</v>
      </c>
      <c r="V36" s="78">
        <v>43101</v>
      </c>
      <c r="W36" s="78">
        <v>401768</v>
      </c>
      <c r="X36" s="128"/>
      <c r="AA36" s="42">
        <v>54</v>
      </c>
      <c r="AB36" s="17"/>
    </row>
    <row r="37" spans="1:28" ht="51" hidden="1">
      <c r="A37" s="16" t="s">
        <v>1434</v>
      </c>
      <c r="B37" s="16" t="s">
        <v>1435</v>
      </c>
      <c r="C37" s="19" t="s">
        <v>324</v>
      </c>
      <c r="D37" s="7" t="s">
        <v>844</v>
      </c>
      <c r="E37" s="17"/>
      <c r="F37" s="25" t="s">
        <v>11</v>
      </c>
      <c r="G37" s="32" t="s">
        <v>1498</v>
      </c>
      <c r="H37" s="1" t="s">
        <v>1985</v>
      </c>
      <c r="I37" s="1" t="s">
        <v>1499</v>
      </c>
      <c r="J37" s="32" t="s">
        <v>2469</v>
      </c>
      <c r="K37" s="32" t="s">
        <v>2472</v>
      </c>
      <c r="L37" s="6" t="s">
        <v>2471</v>
      </c>
      <c r="M37" s="6"/>
      <c r="N37" s="6"/>
      <c r="O37" s="6"/>
      <c r="P37" s="6"/>
      <c r="Q37" s="6"/>
      <c r="R37" s="41">
        <f>ROUND(AA37*$Z$3,1)</f>
        <v>73.2</v>
      </c>
      <c r="S37" s="82">
        <f>ROUND(R37*0.85,1)</f>
        <v>62.2</v>
      </c>
      <c r="T37" s="76" t="s">
        <v>2053</v>
      </c>
      <c r="U37" s="120">
        <f>ROUND(R37*1.15,1)</f>
        <v>84.2</v>
      </c>
      <c r="V37" s="78">
        <v>43101</v>
      </c>
      <c r="W37" s="78">
        <v>401768</v>
      </c>
      <c r="X37" s="128"/>
      <c r="AA37" s="42">
        <v>21</v>
      </c>
      <c r="AB37" s="17"/>
    </row>
    <row r="38" spans="1:28" ht="30" hidden="1">
      <c r="A38" s="16" t="s">
        <v>1431</v>
      </c>
      <c r="B38" s="16" t="s">
        <v>1433</v>
      </c>
      <c r="C38" s="15" t="s">
        <v>325</v>
      </c>
      <c r="D38" s="7"/>
      <c r="E38" s="22"/>
      <c r="F38" s="28" t="s">
        <v>710</v>
      </c>
      <c r="G38" s="28" t="s">
        <v>1500</v>
      </c>
      <c r="H38" s="1"/>
      <c r="I38" s="1"/>
      <c r="J38" s="1"/>
      <c r="K38" s="1"/>
      <c r="L38" s="6"/>
      <c r="M38" s="6"/>
      <c r="N38" s="6"/>
      <c r="O38" s="6"/>
      <c r="P38" s="6"/>
      <c r="Q38" s="6"/>
      <c r="R38" s="41"/>
      <c r="S38" s="82"/>
      <c r="T38" s="76"/>
      <c r="U38" s="120"/>
      <c r="V38" s="78">
        <v>43101</v>
      </c>
      <c r="W38" s="78">
        <v>401768</v>
      </c>
      <c r="X38" s="128"/>
      <c r="AA38" s="42"/>
      <c r="AB38" s="22"/>
    </row>
    <row r="39" spans="1:28" ht="38.25" hidden="1">
      <c r="A39" s="16" t="s">
        <v>1434</v>
      </c>
      <c r="B39" s="16" t="s">
        <v>1435</v>
      </c>
      <c r="C39" s="19" t="s">
        <v>325</v>
      </c>
      <c r="D39" s="7" t="s">
        <v>845</v>
      </c>
      <c r="E39" s="17"/>
      <c r="F39" s="25" t="s">
        <v>431</v>
      </c>
      <c r="G39" s="32" t="s">
        <v>1501</v>
      </c>
      <c r="H39" s="1" t="s">
        <v>2563</v>
      </c>
      <c r="I39" s="1" t="s">
        <v>2081</v>
      </c>
      <c r="J39" s="124" t="s">
        <v>2469</v>
      </c>
      <c r="K39" s="124" t="s">
        <v>2472</v>
      </c>
      <c r="L39" s="6" t="s">
        <v>2471</v>
      </c>
      <c r="M39" s="65">
        <v>1</v>
      </c>
      <c r="N39" s="65" t="s">
        <v>2441</v>
      </c>
      <c r="O39" s="5" t="s">
        <v>2482</v>
      </c>
      <c r="P39" s="5" t="s">
        <v>2484</v>
      </c>
      <c r="Q39" s="5"/>
      <c r="R39" s="41">
        <f>ROUND(AA39*$Z$3,1)</f>
        <v>13.9</v>
      </c>
      <c r="S39" s="82">
        <f>ROUND(R39*0.85,1)</f>
        <v>11.8</v>
      </c>
      <c r="T39" s="76" t="s">
        <v>2053</v>
      </c>
      <c r="U39" s="120">
        <f>ROUND(R39*1.15,1)</f>
        <v>16</v>
      </c>
      <c r="V39" s="78">
        <v>43101</v>
      </c>
      <c r="W39" s="78">
        <v>401768</v>
      </c>
      <c r="X39" s="128"/>
      <c r="AA39" s="45">
        <v>4</v>
      </c>
      <c r="AB39" s="17"/>
    </row>
    <row r="40" spans="1:28" ht="30" hidden="1">
      <c r="A40" s="16" t="s">
        <v>1431</v>
      </c>
      <c r="B40" s="16" t="s">
        <v>1433</v>
      </c>
      <c r="C40" s="15" t="s">
        <v>326</v>
      </c>
      <c r="D40" s="7"/>
      <c r="E40" s="17"/>
      <c r="F40" s="28" t="s">
        <v>12</v>
      </c>
      <c r="G40" s="28" t="s">
        <v>1502</v>
      </c>
      <c r="H40" s="25"/>
      <c r="I40" s="32"/>
      <c r="J40" s="32"/>
      <c r="K40" s="32"/>
      <c r="L40" s="5"/>
      <c r="M40" s="5"/>
      <c r="N40" s="5"/>
      <c r="O40" s="5"/>
      <c r="P40" s="5"/>
      <c r="Q40" s="5"/>
      <c r="R40" s="41"/>
      <c r="S40" s="82"/>
      <c r="T40" s="76"/>
      <c r="U40" s="120"/>
      <c r="V40" s="78">
        <v>43101</v>
      </c>
      <c r="W40" s="78">
        <v>401768</v>
      </c>
      <c r="X40" s="128"/>
      <c r="AA40" s="42"/>
      <c r="AB40" s="17"/>
    </row>
    <row r="41" spans="1:28" ht="53.25" hidden="1">
      <c r="A41" s="16" t="s">
        <v>1434</v>
      </c>
      <c r="B41" s="16" t="s">
        <v>1435</v>
      </c>
      <c r="C41" s="7" t="s">
        <v>326</v>
      </c>
      <c r="D41" s="7" t="s">
        <v>846</v>
      </c>
      <c r="E41" s="17"/>
      <c r="F41" s="1" t="s">
        <v>432</v>
      </c>
      <c r="G41" s="1" t="s">
        <v>1503</v>
      </c>
      <c r="H41" s="25"/>
      <c r="I41" s="32"/>
      <c r="J41" s="32" t="s">
        <v>2469</v>
      </c>
      <c r="K41" s="32" t="s">
        <v>2472</v>
      </c>
      <c r="L41" s="6" t="s">
        <v>2471</v>
      </c>
      <c r="M41" s="65"/>
      <c r="N41" s="65"/>
      <c r="O41" s="65"/>
      <c r="P41" s="65"/>
      <c r="Q41" s="65"/>
      <c r="R41" s="41">
        <f>ROUND(AA41*$Z$3,1)</f>
        <v>3.5</v>
      </c>
      <c r="S41" s="82">
        <f>ROUND(R41*0.85,1)</f>
        <v>3</v>
      </c>
      <c r="T41" s="76" t="s">
        <v>2053</v>
      </c>
      <c r="U41" s="120">
        <f>ROUND(R41*1.15,1)</f>
        <v>4</v>
      </c>
      <c r="V41" s="78">
        <v>43101</v>
      </c>
      <c r="W41" s="78">
        <v>401768</v>
      </c>
      <c r="X41" s="128"/>
      <c r="AA41" s="42">
        <v>1</v>
      </c>
      <c r="AB41" s="17"/>
    </row>
    <row r="42" spans="1:28" ht="53.25" hidden="1">
      <c r="A42" s="16" t="s">
        <v>1434</v>
      </c>
      <c r="B42" s="16" t="s">
        <v>1435</v>
      </c>
      <c r="C42" s="7" t="s">
        <v>326</v>
      </c>
      <c r="D42" s="7" t="s">
        <v>847</v>
      </c>
      <c r="E42" s="17"/>
      <c r="F42" s="1" t="s">
        <v>433</v>
      </c>
      <c r="G42" s="1" t="s">
        <v>1504</v>
      </c>
      <c r="H42" s="25"/>
      <c r="I42" s="32"/>
      <c r="J42" s="32" t="s">
        <v>2469</v>
      </c>
      <c r="K42" s="32" t="s">
        <v>2472</v>
      </c>
      <c r="L42" s="6" t="s">
        <v>2471</v>
      </c>
      <c r="M42" s="65"/>
      <c r="N42" s="65"/>
      <c r="O42" s="65"/>
      <c r="P42" s="65"/>
      <c r="Q42" s="65"/>
      <c r="R42" s="41">
        <f>ROUND(AA42*$Z$3,1)</f>
        <v>7</v>
      </c>
      <c r="S42" s="82">
        <f>ROUND(R42*0.85,1)</f>
        <v>6</v>
      </c>
      <c r="T42" s="76" t="s">
        <v>2053</v>
      </c>
      <c r="U42" s="120">
        <f>ROUND(R42*1.15,1)</f>
        <v>8.1</v>
      </c>
      <c r="V42" s="78">
        <v>43101</v>
      </c>
      <c r="W42" s="78">
        <v>401768</v>
      </c>
      <c r="X42" s="128"/>
      <c r="AA42" s="42">
        <v>2</v>
      </c>
      <c r="AB42" s="17"/>
    </row>
    <row r="43" spans="1:28" ht="30" hidden="1">
      <c r="A43" s="16" t="s">
        <v>1431</v>
      </c>
      <c r="B43" s="16" t="s">
        <v>1433</v>
      </c>
      <c r="C43" s="15" t="s">
        <v>327</v>
      </c>
      <c r="D43" s="7"/>
      <c r="E43" s="17"/>
      <c r="F43" s="28" t="s">
        <v>13</v>
      </c>
      <c r="G43" s="28" t="s">
        <v>1505</v>
      </c>
      <c r="H43" s="1"/>
      <c r="I43" s="32"/>
      <c r="J43" s="93"/>
      <c r="K43" s="1"/>
      <c r="L43" s="6"/>
      <c r="M43" s="6"/>
      <c r="N43" s="6"/>
      <c r="O43" s="6"/>
      <c r="P43" s="6"/>
      <c r="Q43" s="6"/>
      <c r="R43" s="41"/>
      <c r="S43" s="82"/>
      <c r="T43" s="76"/>
      <c r="U43" s="120"/>
      <c r="V43" s="78">
        <v>43101</v>
      </c>
      <c r="W43" s="78">
        <v>401768</v>
      </c>
      <c r="X43" s="128"/>
      <c r="AA43" s="42"/>
      <c r="AB43" s="17"/>
    </row>
    <row r="44" spans="1:28" ht="145.35" hidden="1" customHeight="1">
      <c r="A44" s="100" t="s">
        <v>1434</v>
      </c>
      <c r="B44" s="100" t="s">
        <v>1435</v>
      </c>
      <c r="C44" s="104" t="s">
        <v>327</v>
      </c>
      <c r="D44" s="101" t="s">
        <v>848</v>
      </c>
      <c r="E44" s="17"/>
      <c r="F44" s="102" t="s">
        <v>765</v>
      </c>
      <c r="G44" s="102" t="s">
        <v>2455</v>
      </c>
      <c r="H44" s="102" t="s">
        <v>2694</v>
      </c>
      <c r="I44" s="102" t="s">
        <v>2643</v>
      </c>
      <c r="J44" s="32" t="s">
        <v>2469</v>
      </c>
      <c r="K44" s="32" t="s">
        <v>2472</v>
      </c>
      <c r="L44" s="6" t="s">
        <v>2471</v>
      </c>
      <c r="M44" s="6"/>
      <c r="N44" s="6"/>
      <c r="O44" s="6"/>
      <c r="P44" s="6"/>
      <c r="Q44" s="6"/>
      <c r="R44" s="41">
        <f t="shared" ref="R44:R53" si="6">ROUND(AA44*$Z$3,1)</f>
        <v>76.7</v>
      </c>
      <c r="S44" s="82">
        <f t="shared" ref="S44:S53" si="7">ROUND(R44*0.85,1)</f>
        <v>65.2</v>
      </c>
      <c r="T44" s="76" t="s">
        <v>2053</v>
      </c>
      <c r="U44" s="120">
        <f t="shared" ref="U44:U53" si="8">ROUND(R44*1.15,1)</f>
        <v>88.2</v>
      </c>
      <c r="V44" s="78">
        <v>43101</v>
      </c>
      <c r="W44" s="78">
        <v>401768</v>
      </c>
      <c r="X44" s="128"/>
      <c r="AA44" s="42">
        <v>22</v>
      </c>
      <c r="AB44" s="17"/>
    </row>
    <row r="45" spans="1:28" ht="25.5" hidden="1">
      <c r="A45" s="16" t="s">
        <v>1434</v>
      </c>
      <c r="B45" s="16" t="s">
        <v>1435</v>
      </c>
      <c r="C45" s="19" t="s">
        <v>327</v>
      </c>
      <c r="D45" s="7" t="s">
        <v>849</v>
      </c>
      <c r="E45" s="17"/>
      <c r="F45" s="25" t="s">
        <v>1442</v>
      </c>
      <c r="G45" s="32" t="s">
        <v>1506</v>
      </c>
      <c r="H45" s="1"/>
      <c r="I45" s="1"/>
      <c r="J45" s="1" t="s">
        <v>2456</v>
      </c>
      <c r="K45" s="71" t="s">
        <v>2480</v>
      </c>
      <c r="L45" s="6" t="s">
        <v>2471</v>
      </c>
      <c r="M45" s="6"/>
      <c r="N45" s="6"/>
      <c r="O45" s="6"/>
      <c r="P45" s="6"/>
      <c r="Q45" s="6"/>
      <c r="R45" s="41">
        <f t="shared" si="6"/>
        <v>66.2</v>
      </c>
      <c r="S45" s="82">
        <f t="shared" si="7"/>
        <v>56.3</v>
      </c>
      <c r="T45" s="76" t="s">
        <v>2053</v>
      </c>
      <c r="U45" s="120">
        <f t="shared" si="8"/>
        <v>76.099999999999994</v>
      </c>
      <c r="V45" s="78">
        <v>43101</v>
      </c>
      <c r="W45" s="78">
        <v>401768</v>
      </c>
      <c r="X45" s="128"/>
      <c r="AA45" s="42">
        <v>19</v>
      </c>
      <c r="AB45" s="17"/>
    </row>
    <row r="46" spans="1:28" ht="38.25" hidden="1">
      <c r="A46" s="16" t="s">
        <v>1434</v>
      </c>
      <c r="B46" s="16" t="s">
        <v>1435</v>
      </c>
      <c r="C46" s="19" t="s">
        <v>327</v>
      </c>
      <c r="D46" s="7" t="s">
        <v>850</v>
      </c>
      <c r="E46" s="17"/>
      <c r="F46" s="25" t="s">
        <v>1443</v>
      </c>
      <c r="G46" s="32" t="s">
        <v>2082</v>
      </c>
      <c r="H46" s="1"/>
      <c r="I46" s="1"/>
      <c r="J46" s="1" t="s">
        <v>2456</v>
      </c>
      <c r="K46" s="71" t="s">
        <v>2480</v>
      </c>
      <c r="L46" s="6" t="s">
        <v>2471</v>
      </c>
      <c r="M46" s="6"/>
      <c r="N46" s="6"/>
      <c r="O46" s="6"/>
      <c r="P46" s="6"/>
      <c r="Q46" s="6"/>
      <c r="R46" s="41">
        <f t="shared" si="6"/>
        <v>94.1</v>
      </c>
      <c r="S46" s="82">
        <f t="shared" si="7"/>
        <v>80</v>
      </c>
      <c r="T46" s="76" t="s">
        <v>2053</v>
      </c>
      <c r="U46" s="120">
        <f t="shared" si="8"/>
        <v>108.2</v>
      </c>
      <c r="V46" s="78">
        <v>43101</v>
      </c>
      <c r="W46" s="78">
        <v>401768</v>
      </c>
      <c r="X46" s="128"/>
      <c r="AA46" s="42">
        <v>27</v>
      </c>
      <c r="AB46" s="17"/>
    </row>
    <row r="47" spans="1:28" ht="38.25" hidden="1">
      <c r="A47" s="16" t="s">
        <v>1434</v>
      </c>
      <c r="B47" s="16" t="s">
        <v>1435</v>
      </c>
      <c r="C47" s="19" t="s">
        <v>327</v>
      </c>
      <c r="D47" s="7" t="s">
        <v>851</v>
      </c>
      <c r="E47" s="17"/>
      <c r="F47" s="25" t="s">
        <v>35</v>
      </c>
      <c r="G47" s="32" t="s">
        <v>1507</v>
      </c>
      <c r="H47" s="1" t="s">
        <v>2572</v>
      </c>
      <c r="I47" s="1" t="s">
        <v>2083</v>
      </c>
      <c r="J47" s="32" t="s">
        <v>2469</v>
      </c>
      <c r="K47" s="32" t="s">
        <v>2472</v>
      </c>
      <c r="L47" s="6" t="s">
        <v>2471</v>
      </c>
      <c r="M47" s="6"/>
      <c r="N47" s="6"/>
      <c r="O47" s="6"/>
      <c r="P47" s="6"/>
      <c r="Q47" s="6"/>
      <c r="R47" s="41">
        <f t="shared" si="6"/>
        <v>111.6</v>
      </c>
      <c r="S47" s="82">
        <f t="shared" si="7"/>
        <v>94.9</v>
      </c>
      <c r="T47" s="76" t="s">
        <v>2053</v>
      </c>
      <c r="U47" s="120">
        <f t="shared" si="8"/>
        <v>128.30000000000001</v>
      </c>
      <c r="V47" s="78">
        <v>43101</v>
      </c>
      <c r="W47" s="78">
        <v>401768</v>
      </c>
      <c r="X47" s="128"/>
      <c r="AA47" s="42">
        <v>32</v>
      </c>
      <c r="AB47" s="17"/>
    </row>
    <row r="48" spans="1:28" ht="38.25" hidden="1">
      <c r="A48" s="16" t="s">
        <v>1434</v>
      </c>
      <c r="B48" s="16" t="s">
        <v>1435</v>
      </c>
      <c r="C48" s="19" t="s">
        <v>327</v>
      </c>
      <c r="D48" s="7" t="s">
        <v>852</v>
      </c>
      <c r="E48" s="17"/>
      <c r="F48" s="25" t="s">
        <v>2057</v>
      </c>
      <c r="G48" s="32" t="s">
        <v>1508</v>
      </c>
      <c r="H48" s="1" t="s">
        <v>2510</v>
      </c>
      <c r="I48" s="1" t="s">
        <v>2487</v>
      </c>
      <c r="J48" s="124" t="s">
        <v>2469</v>
      </c>
      <c r="K48" s="124" t="s">
        <v>2472</v>
      </c>
      <c r="L48" s="6" t="s">
        <v>2471</v>
      </c>
      <c r="M48" s="6">
        <v>3</v>
      </c>
      <c r="N48" s="5" t="s">
        <v>2453</v>
      </c>
      <c r="O48" s="5" t="s">
        <v>2483</v>
      </c>
      <c r="P48" s="5" t="s">
        <v>2497</v>
      </c>
      <c r="Q48" s="5"/>
      <c r="R48" s="41">
        <f t="shared" si="6"/>
        <v>83.7</v>
      </c>
      <c r="S48" s="82">
        <f t="shared" si="7"/>
        <v>71.099999999999994</v>
      </c>
      <c r="T48" s="76" t="s">
        <v>2053</v>
      </c>
      <c r="U48" s="120">
        <f t="shared" si="8"/>
        <v>96.3</v>
      </c>
      <c r="V48" s="78">
        <v>43101</v>
      </c>
      <c r="W48" s="78">
        <v>401768</v>
      </c>
      <c r="X48" s="128"/>
      <c r="AA48" s="42">
        <v>24</v>
      </c>
      <c r="AB48" s="17"/>
    </row>
    <row r="49" spans="1:28" ht="63.75" hidden="1">
      <c r="A49" s="16" t="s">
        <v>1434</v>
      </c>
      <c r="B49" s="16" t="s">
        <v>1435</v>
      </c>
      <c r="C49" s="19" t="s">
        <v>327</v>
      </c>
      <c r="D49" s="7" t="s">
        <v>2058</v>
      </c>
      <c r="E49" s="17"/>
      <c r="F49" s="25" t="s">
        <v>2059</v>
      </c>
      <c r="G49" s="25" t="s">
        <v>2574</v>
      </c>
      <c r="H49" s="1" t="s">
        <v>2522</v>
      </c>
      <c r="I49" s="74" t="s">
        <v>2597</v>
      </c>
      <c r="J49" s="123" t="s">
        <v>2469</v>
      </c>
      <c r="K49" s="124" t="s">
        <v>2472</v>
      </c>
      <c r="L49" s="6" t="s">
        <v>2471</v>
      </c>
      <c r="M49" s="6">
        <v>3</v>
      </c>
      <c r="N49" s="5" t="s">
        <v>2453</v>
      </c>
      <c r="O49" s="5" t="s">
        <v>2483</v>
      </c>
      <c r="P49" s="5" t="s">
        <v>2497</v>
      </c>
      <c r="Q49" s="5"/>
      <c r="R49" s="41">
        <f t="shared" si="6"/>
        <v>36.6</v>
      </c>
      <c r="S49" s="82">
        <f t="shared" si="7"/>
        <v>31.1</v>
      </c>
      <c r="T49" s="76" t="s">
        <v>2053</v>
      </c>
      <c r="U49" s="120">
        <f t="shared" si="8"/>
        <v>42.1</v>
      </c>
      <c r="V49" s="78">
        <v>43101</v>
      </c>
      <c r="W49" s="78">
        <v>401768</v>
      </c>
      <c r="X49" s="128"/>
      <c r="AA49" s="45">
        <v>10.5</v>
      </c>
      <c r="AB49" s="17"/>
    </row>
    <row r="50" spans="1:28" ht="63.75" hidden="1">
      <c r="A50" s="100" t="s">
        <v>1434</v>
      </c>
      <c r="B50" s="100" t="s">
        <v>1435</v>
      </c>
      <c r="C50" s="104" t="s">
        <v>327</v>
      </c>
      <c r="D50" s="101" t="s">
        <v>853</v>
      </c>
      <c r="E50" s="17"/>
      <c r="F50" s="102" t="s">
        <v>2506</v>
      </c>
      <c r="G50" s="103" t="s">
        <v>2488</v>
      </c>
      <c r="H50" s="98" t="s">
        <v>2523</v>
      </c>
      <c r="I50" s="113" t="s">
        <v>2644</v>
      </c>
      <c r="J50" s="122" t="s">
        <v>2459</v>
      </c>
      <c r="K50" s="122" t="s">
        <v>2477</v>
      </c>
      <c r="L50" s="6" t="s">
        <v>2471</v>
      </c>
      <c r="M50" s="6">
        <v>3</v>
      </c>
      <c r="N50" s="5" t="s">
        <v>2453</v>
      </c>
      <c r="O50" s="5" t="s">
        <v>2483</v>
      </c>
      <c r="P50" s="5" t="s">
        <v>2497</v>
      </c>
      <c r="Q50" s="5"/>
      <c r="R50" s="41">
        <f t="shared" si="6"/>
        <v>38.4</v>
      </c>
      <c r="S50" s="82">
        <f t="shared" si="7"/>
        <v>32.6</v>
      </c>
      <c r="T50" s="76" t="s">
        <v>2053</v>
      </c>
      <c r="U50" s="120">
        <f t="shared" si="8"/>
        <v>44.2</v>
      </c>
      <c r="V50" s="78">
        <v>43101</v>
      </c>
      <c r="W50" s="78">
        <v>401768</v>
      </c>
      <c r="X50" s="128"/>
      <c r="AA50" s="45">
        <v>11</v>
      </c>
      <c r="AB50" s="17"/>
    </row>
    <row r="51" spans="1:28" ht="51" hidden="1">
      <c r="A51" s="16" t="s">
        <v>1434</v>
      </c>
      <c r="B51" s="16" t="s">
        <v>1435</v>
      </c>
      <c r="C51" s="19" t="s">
        <v>327</v>
      </c>
      <c r="D51" s="7" t="s">
        <v>854</v>
      </c>
      <c r="E51" s="17"/>
      <c r="F51" s="1" t="s">
        <v>764</v>
      </c>
      <c r="G51" s="1" t="s">
        <v>2084</v>
      </c>
      <c r="H51" s="25" t="s">
        <v>2564</v>
      </c>
      <c r="I51" s="32" t="s">
        <v>2719</v>
      </c>
      <c r="J51" s="1" t="s">
        <v>2457</v>
      </c>
      <c r="K51" s="1" t="s">
        <v>2473</v>
      </c>
      <c r="L51" s="6" t="s">
        <v>2471</v>
      </c>
      <c r="M51" s="6"/>
      <c r="N51" s="6"/>
      <c r="O51" s="6"/>
      <c r="P51" s="6"/>
      <c r="Q51" s="6"/>
      <c r="R51" s="41">
        <f t="shared" si="6"/>
        <v>76.7</v>
      </c>
      <c r="S51" s="82">
        <f t="shared" si="7"/>
        <v>65.2</v>
      </c>
      <c r="T51" s="76" t="s">
        <v>2053</v>
      </c>
      <c r="U51" s="120">
        <f t="shared" si="8"/>
        <v>88.2</v>
      </c>
      <c r="V51" s="78">
        <v>43101</v>
      </c>
      <c r="W51" s="78">
        <v>401768</v>
      </c>
      <c r="X51" s="128"/>
      <c r="AA51" s="45">
        <v>22</v>
      </c>
      <c r="AB51" s="17"/>
    </row>
    <row r="52" spans="1:28" ht="89.25" hidden="1">
      <c r="A52" s="16" t="s">
        <v>1434</v>
      </c>
      <c r="B52" s="16" t="s">
        <v>1435</v>
      </c>
      <c r="C52" s="19" t="s">
        <v>327</v>
      </c>
      <c r="D52" s="7" t="s">
        <v>855</v>
      </c>
      <c r="E52" s="17"/>
      <c r="F52" s="1" t="s">
        <v>1444</v>
      </c>
      <c r="G52" s="1" t="s">
        <v>2085</v>
      </c>
      <c r="H52" s="1" t="s">
        <v>1374</v>
      </c>
      <c r="I52" s="1" t="s">
        <v>2086</v>
      </c>
      <c r="J52" s="122" t="s">
        <v>2476</v>
      </c>
      <c r="K52" s="122" t="s">
        <v>2475</v>
      </c>
      <c r="L52" s="6" t="s">
        <v>2471</v>
      </c>
      <c r="M52" s="65">
        <v>15</v>
      </c>
      <c r="N52" s="65" t="s">
        <v>2438</v>
      </c>
      <c r="O52" s="72" t="s">
        <v>2481</v>
      </c>
      <c r="P52" s="65" t="s">
        <v>2438</v>
      </c>
      <c r="Q52" s="65"/>
      <c r="R52" s="41">
        <f t="shared" si="6"/>
        <v>83.7</v>
      </c>
      <c r="S52" s="82">
        <f t="shared" si="7"/>
        <v>71.099999999999994</v>
      </c>
      <c r="T52" s="76" t="s">
        <v>2053</v>
      </c>
      <c r="U52" s="120">
        <f t="shared" si="8"/>
        <v>96.3</v>
      </c>
      <c r="V52" s="78">
        <v>43101</v>
      </c>
      <c r="W52" s="78">
        <v>401768</v>
      </c>
      <c r="X52" s="128"/>
      <c r="AA52" s="45">
        <v>24</v>
      </c>
      <c r="AB52" s="17"/>
    </row>
    <row r="53" spans="1:28" ht="38.25" hidden="1">
      <c r="A53" s="16" t="s">
        <v>1434</v>
      </c>
      <c r="B53" s="16" t="s">
        <v>1435</v>
      </c>
      <c r="C53" s="19" t="s">
        <v>327</v>
      </c>
      <c r="D53" s="7" t="s">
        <v>856</v>
      </c>
      <c r="E53" s="17"/>
      <c r="F53" s="1" t="s">
        <v>1452</v>
      </c>
      <c r="G53" s="1" t="s">
        <v>1509</v>
      </c>
      <c r="H53" s="25"/>
      <c r="I53" s="32"/>
      <c r="J53" s="124" t="s">
        <v>2469</v>
      </c>
      <c r="K53" s="124" t="s">
        <v>2472</v>
      </c>
      <c r="L53" s="6" t="s">
        <v>2471</v>
      </c>
      <c r="M53" s="65">
        <v>15</v>
      </c>
      <c r="N53" s="65" t="s">
        <v>2438</v>
      </c>
      <c r="O53" s="72" t="s">
        <v>2481</v>
      </c>
      <c r="P53" s="65" t="s">
        <v>2438</v>
      </c>
      <c r="Q53" s="65"/>
      <c r="R53" s="41">
        <f t="shared" si="6"/>
        <v>83.7</v>
      </c>
      <c r="S53" s="82">
        <f t="shared" si="7"/>
        <v>71.099999999999994</v>
      </c>
      <c r="T53" s="76" t="s">
        <v>2053</v>
      </c>
      <c r="U53" s="120">
        <f t="shared" si="8"/>
        <v>96.3</v>
      </c>
      <c r="V53" s="78">
        <v>43101</v>
      </c>
      <c r="W53" s="78">
        <v>401768</v>
      </c>
      <c r="X53" s="128"/>
      <c r="AA53" s="45">
        <v>24</v>
      </c>
      <c r="AB53" s="17"/>
    </row>
    <row r="54" spans="1:28" ht="51" hidden="1">
      <c r="A54" s="16" t="s">
        <v>1431</v>
      </c>
      <c r="B54" s="16" t="s">
        <v>1433</v>
      </c>
      <c r="C54" s="15" t="s">
        <v>328</v>
      </c>
      <c r="D54" s="7"/>
      <c r="E54" s="17"/>
      <c r="F54" s="28" t="s">
        <v>711</v>
      </c>
      <c r="G54" s="28" t="s">
        <v>1510</v>
      </c>
      <c r="H54" s="1" t="s">
        <v>434</v>
      </c>
      <c r="I54" s="1" t="s">
        <v>2087</v>
      </c>
      <c r="J54" s="1"/>
      <c r="K54" s="1"/>
      <c r="L54" s="6"/>
      <c r="M54" s="6"/>
      <c r="N54" s="6"/>
      <c r="O54" s="6"/>
      <c r="P54" s="6"/>
      <c r="Q54" s="6"/>
      <c r="R54" s="41"/>
      <c r="S54" s="82"/>
      <c r="T54" s="76"/>
      <c r="U54" s="120"/>
      <c r="V54" s="78">
        <v>43101</v>
      </c>
      <c r="W54" s="78">
        <v>401768</v>
      </c>
      <c r="X54" s="128"/>
      <c r="AA54" s="42"/>
      <c r="AB54" s="17"/>
    </row>
    <row r="55" spans="1:28" ht="25.5" hidden="1">
      <c r="A55" s="16" t="s">
        <v>1434</v>
      </c>
      <c r="B55" s="16" t="s">
        <v>1435</v>
      </c>
      <c r="C55" s="13" t="s">
        <v>328</v>
      </c>
      <c r="D55" s="7" t="s">
        <v>857</v>
      </c>
      <c r="E55" s="17"/>
      <c r="F55" s="1" t="s">
        <v>1623</v>
      </c>
      <c r="G55" s="1" t="s">
        <v>1511</v>
      </c>
      <c r="H55" s="1" t="s">
        <v>435</v>
      </c>
      <c r="I55" s="1" t="s">
        <v>2088</v>
      </c>
      <c r="J55" s="32" t="s">
        <v>2469</v>
      </c>
      <c r="K55" s="32" t="s">
        <v>2472</v>
      </c>
      <c r="L55" s="6" t="s">
        <v>2471</v>
      </c>
      <c r="M55" s="23"/>
      <c r="N55" s="23"/>
      <c r="O55" s="23"/>
      <c r="P55" s="23"/>
      <c r="Q55" s="23"/>
      <c r="R55" s="41">
        <f t="shared" ref="R55:R61" si="9">ROUND(AA55*$Z$3,1)</f>
        <v>19.2</v>
      </c>
      <c r="S55" s="82">
        <f t="shared" ref="S55:S61" si="10">ROUND(R55*0.85,1)</f>
        <v>16.3</v>
      </c>
      <c r="T55" s="76" t="s">
        <v>2053</v>
      </c>
      <c r="U55" s="120">
        <f t="shared" ref="U55:U61" si="11">ROUND(R55*1.15,1)</f>
        <v>22.1</v>
      </c>
      <c r="V55" s="78">
        <v>43101</v>
      </c>
      <c r="W55" s="78">
        <v>401768</v>
      </c>
      <c r="X55" s="128"/>
      <c r="AA55" s="42">
        <v>5.5</v>
      </c>
      <c r="AB55" s="17"/>
    </row>
    <row r="56" spans="1:28" ht="25.5" hidden="1">
      <c r="A56" s="16" t="s">
        <v>1434</v>
      </c>
      <c r="B56" s="16" t="s">
        <v>1435</v>
      </c>
      <c r="C56" s="13" t="s">
        <v>328</v>
      </c>
      <c r="D56" s="7" t="s">
        <v>858</v>
      </c>
      <c r="E56" s="17"/>
      <c r="F56" s="1" t="s">
        <v>36</v>
      </c>
      <c r="G56" s="1" t="s">
        <v>1512</v>
      </c>
      <c r="H56" s="1" t="s">
        <v>1986</v>
      </c>
      <c r="I56" s="1" t="s">
        <v>1973</v>
      </c>
      <c r="J56" s="32" t="s">
        <v>2469</v>
      </c>
      <c r="K56" s="32" t="s">
        <v>2472</v>
      </c>
      <c r="L56" s="6" t="s">
        <v>2471</v>
      </c>
      <c r="M56" s="6"/>
      <c r="N56" s="6"/>
      <c r="O56" s="6"/>
      <c r="P56" s="6"/>
      <c r="Q56" s="6"/>
      <c r="R56" s="41">
        <f t="shared" si="9"/>
        <v>156.9</v>
      </c>
      <c r="S56" s="82">
        <f t="shared" si="10"/>
        <v>133.4</v>
      </c>
      <c r="T56" s="76" t="s">
        <v>2053</v>
      </c>
      <c r="U56" s="120">
        <f t="shared" si="11"/>
        <v>180.4</v>
      </c>
      <c r="V56" s="78">
        <v>43101</v>
      </c>
      <c r="W56" s="78">
        <v>401768</v>
      </c>
      <c r="X56" s="128"/>
      <c r="AA56" s="42">
        <v>45</v>
      </c>
      <c r="AB56" s="17"/>
    </row>
    <row r="57" spans="1:28" ht="25.5" hidden="1">
      <c r="A57" s="16" t="s">
        <v>1434</v>
      </c>
      <c r="B57" s="16" t="s">
        <v>1435</v>
      </c>
      <c r="C57" s="13" t="s">
        <v>328</v>
      </c>
      <c r="D57" s="7" t="s">
        <v>859</v>
      </c>
      <c r="E57" s="17"/>
      <c r="F57" s="1" t="s">
        <v>436</v>
      </c>
      <c r="G57" s="1" t="s">
        <v>1513</v>
      </c>
      <c r="H57" s="1" t="s">
        <v>667</v>
      </c>
      <c r="I57" s="1" t="s">
        <v>1514</v>
      </c>
      <c r="J57" s="32" t="s">
        <v>2469</v>
      </c>
      <c r="K57" s="32" t="s">
        <v>2472</v>
      </c>
      <c r="L57" s="6" t="s">
        <v>2471</v>
      </c>
      <c r="M57" s="6"/>
      <c r="N57" s="6"/>
      <c r="O57" s="6"/>
      <c r="P57" s="6"/>
      <c r="Q57" s="6"/>
      <c r="R57" s="41">
        <f t="shared" si="9"/>
        <v>122</v>
      </c>
      <c r="S57" s="82">
        <f t="shared" si="10"/>
        <v>103.7</v>
      </c>
      <c r="T57" s="76" t="s">
        <v>2053</v>
      </c>
      <c r="U57" s="120">
        <f t="shared" si="11"/>
        <v>140.30000000000001</v>
      </c>
      <c r="V57" s="78">
        <v>43101</v>
      </c>
      <c r="W57" s="78">
        <v>401768</v>
      </c>
      <c r="X57" s="128"/>
      <c r="AA57" s="42">
        <v>35</v>
      </c>
      <c r="AB57" s="17"/>
    </row>
    <row r="58" spans="1:28" ht="25.5" hidden="1">
      <c r="A58" s="16" t="s">
        <v>1434</v>
      </c>
      <c r="B58" s="16" t="s">
        <v>1435</v>
      </c>
      <c r="C58" s="13" t="s">
        <v>328</v>
      </c>
      <c r="D58" s="7" t="s">
        <v>860</v>
      </c>
      <c r="E58" s="17"/>
      <c r="F58" s="1" t="s">
        <v>437</v>
      </c>
      <c r="G58" s="1" t="s">
        <v>1515</v>
      </c>
      <c r="H58" s="1" t="s">
        <v>435</v>
      </c>
      <c r="I58" s="1" t="s">
        <v>2088</v>
      </c>
      <c r="J58" s="32" t="s">
        <v>2469</v>
      </c>
      <c r="K58" s="32" t="s">
        <v>2472</v>
      </c>
      <c r="L58" s="6" t="s">
        <v>2471</v>
      </c>
      <c r="M58" s="6"/>
      <c r="N58" s="6"/>
      <c r="O58" s="6"/>
      <c r="P58" s="6"/>
      <c r="Q58" s="6"/>
      <c r="R58" s="41">
        <f t="shared" si="9"/>
        <v>156.9</v>
      </c>
      <c r="S58" s="82">
        <f t="shared" si="10"/>
        <v>133.4</v>
      </c>
      <c r="T58" s="76" t="s">
        <v>2053</v>
      </c>
      <c r="U58" s="120">
        <f t="shared" si="11"/>
        <v>180.4</v>
      </c>
      <c r="V58" s="78">
        <v>43101</v>
      </c>
      <c r="W58" s="78">
        <v>401768</v>
      </c>
      <c r="X58" s="128"/>
      <c r="AA58" s="42">
        <v>45</v>
      </c>
      <c r="AB58" s="17"/>
    </row>
    <row r="59" spans="1:28" ht="25.5" hidden="1">
      <c r="A59" s="16" t="s">
        <v>1434</v>
      </c>
      <c r="B59" s="16" t="s">
        <v>1435</v>
      </c>
      <c r="C59" s="13" t="s">
        <v>328</v>
      </c>
      <c r="D59" s="7" t="s">
        <v>861</v>
      </c>
      <c r="E59" s="17"/>
      <c r="F59" s="1" t="s">
        <v>14</v>
      </c>
      <c r="G59" s="1" t="s">
        <v>1516</v>
      </c>
      <c r="H59" s="1"/>
      <c r="I59" s="1"/>
      <c r="J59" s="32" t="s">
        <v>2469</v>
      </c>
      <c r="K59" s="32" t="s">
        <v>2472</v>
      </c>
      <c r="L59" s="6" t="s">
        <v>2471</v>
      </c>
      <c r="M59" s="6"/>
      <c r="N59" s="6"/>
      <c r="O59" s="6"/>
      <c r="P59" s="6"/>
      <c r="Q59" s="6"/>
      <c r="R59" s="41">
        <f t="shared" si="9"/>
        <v>55.8</v>
      </c>
      <c r="S59" s="82">
        <f t="shared" si="10"/>
        <v>47.4</v>
      </c>
      <c r="T59" s="76" t="s">
        <v>2053</v>
      </c>
      <c r="U59" s="120">
        <f t="shared" si="11"/>
        <v>64.2</v>
      </c>
      <c r="V59" s="78">
        <v>43101</v>
      </c>
      <c r="W59" s="78">
        <v>401768</v>
      </c>
      <c r="X59" s="128"/>
      <c r="AA59" s="42">
        <v>16</v>
      </c>
      <c r="AB59" s="17"/>
    </row>
    <row r="60" spans="1:28" ht="25.5" hidden="1">
      <c r="A60" s="16" t="s">
        <v>1434</v>
      </c>
      <c r="B60" s="16" t="s">
        <v>1435</v>
      </c>
      <c r="C60" s="13" t="s">
        <v>328</v>
      </c>
      <c r="D60" s="7" t="s">
        <v>862</v>
      </c>
      <c r="E60" s="17"/>
      <c r="F60" s="1" t="s">
        <v>37</v>
      </c>
      <c r="G60" s="1" t="s">
        <v>1517</v>
      </c>
      <c r="H60" s="25"/>
      <c r="I60" s="32"/>
      <c r="J60" s="32" t="s">
        <v>2469</v>
      </c>
      <c r="K60" s="32" t="s">
        <v>2472</v>
      </c>
      <c r="L60" s="6" t="s">
        <v>2471</v>
      </c>
      <c r="M60" s="6"/>
      <c r="N60" s="6"/>
      <c r="O60" s="6"/>
      <c r="P60" s="6"/>
      <c r="Q60" s="6"/>
      <c r="R60" s="41">
        <f t="shared" si="9"/>
        <v>34.9</v>
      </c>
      <c r="S60" s="82">
        <f t="shared" si="10"/>
        <v>29.7</v>
      </c>
      <c r="T60" s="76" t="s">
        <v>2053</v>
      </c>
      <c r="U60" s="120">
        <f t="shared" si="11"/>
        <v>40.1</v>
      </c>
      <c r="V60" s="78">
        <v>43101</v>
      </c>
      <c r="W60" s="78">
        <v>401768</v>
      </c>
      <c r="X60" s="128"/>
      <c r="AA60" s="42">
        <v>10</v>
      </c>
      <c r="AB60" s="17"/>
    </row>
    <row r="61" spans="1:28" ht="114.75" hidden="1">
      <c r="A61" s="16" t="s">
        <v>1434</v>
      </c>
      <c r="B61" s="16" t="s">
        <v>1435</v>
      </c>
      <c r="C61" s="13" t="s">
        <v>328</v>
      </c>
      <c r="D61" s="7" t="s">
        <v>863</v>
      </c>
      <c r="E61" s="17"/>
      <c r="F61" s="25" t="s">
        <v>712</v>
      </c>
      <c r="G61" s="32" t="s">
        <v>1518</v>
      </c>
      <c r="H61" s="1" t="s">
        <v>1449</v>
      </c>
      <c r="I61" s="1" t="s">
        <v>2089</v>
      </c>
      <c r="J61" s="1" t="s">
        <v>2476</v>
      </c>
      <c r="K61" s="1" t="s">
        <v>2475</v>
      </c>
      <c r="L61" s="6" t="s">
        <v>2471</v>
      </c>
      <c r="M61" s="6"/>
      <c r="N61" s="6"/>
      <c r="O61" s="6"/>
      <c r="P61" s="6"/>
      <c r="Q61" s="6"/>
      <c r="R61" s="41">
        <f t="shared" si="9"/>
        <v>394</v>
      </c>
      <c r="S61" s="82">
        <f t="shared" si="10"/>
        <v>334.9</v>
      </c>
      <c r="T61" s="76" t="s">
        <v>2053</v>
      </c>
      <c r="U61" s="120">
        <f t="shared" si="11"/>
        <v>453.1</v>
      </c>
      <c r="V61" s="78">
        <v>43101</v>
      </c>
      <c r="W61" s="78">
        <v>401768</v>
      </c>
      <c r="X61" s="128"/>
      <c r="AA61" s="43">
        <v>113</v>
      </c>
      <c r="AB61" s="17"/>
    </row>
    <row r="62" spans="1:28" ht="30" hidden="1">
      <c r="A62" s="16" t="s">
        <v>1431</v>
      </c>
      <c r="B62" s="16" t="s">
        <v>1433</v>
      </c>
      <c r="C62" s="15" t="s">
        <v>329</v>
      </c>
      <c r="D62" s="7"/>
      <c r="E62" s="22"/>
      <c r="F62" s="28" t="s">
        <v>713</v>
      </c>
      <c r="G62" s="28" t="s">
        <v>1519</v>
      </c>
      <c r="H62" s="3"/>
      <c r="I62" s="3"/>
      <c r="J62" s="3"/>
      <c r="K62" s="3"/>
      <c r="L62" s="6"/>
      <c r="M62" s="6"/>
      <c r="N62" s="6"/>
      <c r="O62" s="6"/>
      <c r="P62" s="6"/>
      <c r="Q62" s="6"/>
      <c r="R62" s="41"/>
      <c r="S62" s="82"/>
      <c r="T62" s="76"/>
      <c r="U62" s="120"/>
      <c r="V62" s="78">
        <v>43101</v>
      </c>
      <c r="W62" s="78">
        <v>401768</v>
      </c>
      <c r="X62" s="128"/>
      <c r="AA62" s="42"/>
      <c r="AB62" s="22"/>
    </row>
    <row r="63" spans="1:28" ht="76.5" hidden="1">
      <c r="A63" s="16" t="s">
        <v>1434</v>
      </c>
      <c r="B63" s="16" t="s">
        <v>1435</v>
      </c>
      <c r="C63" s="13" t="s">
        <v>329</v>
      </c>
      <c r="D63" s="7" t="s">
        <v>864</v>
      </c>
      <c r="E63" s="17"/>
      <c r="F63" s="1" t="s">
        <v>1453</v>
      </c>
      <c r="G63" s="1" t="s">
        <v>1520</v>
      </c>
      <c r="H63" s="3" t="s">
        <v>2565</v>
      </c>
      <c r="I63" s="3" t="s">
        <v>2720</v>
      </c>
      <c r="J63" s="122" t="s">
        <v>2457</v>
      </c>
      <c r="K63" s="122" t="s">
        <v>2473</v>
      </c>
      <c r="L63" s="6" t="s">
        <v>2471</v>
      </c>
      <c r="M63" s="65">
        <v>5</v>
      </c>
      <c r="N63" s="65" t="s">
        <v>2438</v>
      </c>
      <c r="O63" s="72" t="s">
        <v>2481</v>
      </c>
      <c r="P63" s="65" t="s">
        <v>2438</v>
      </c>
      <c r="Q63" s="65"/>
      <c r="R63" s="41">
        <f>ROUND(AA63*$Z$3,1)</f>
        <v>36.6</v>
      </c>
      <c r="S63" s="82">
        <f>ROUND(R63*0.85,1)</f>
        <v>31.1</v>
      </c>
      <c r="T63" s="76" t="s">
        <v>2053</v>
      </c>
      <c r="U63" s="120">
        <f>ROUND(R63*1.15,1)</f>
        <v>42.1</v>
      </c>
      <c r="V63" s="78">
        <v>43101</v>
      </c>
      <c r="W63" s="78">
        <v>401768</v>
      </c>
      <c r="X63" s="128"/>
      <c r="AA63" s="42">
        <v>10.5</v>
      </c>
      <c r="AB63" s="17"/>
    </row>
    <row r="64" spans="1:28" ht="51" hidden="1">
      <c r="A64" s="16" t="s">
        <v>1431</v>
      </c>
      <c r="B64" s="16" t="s">
        <v>1433</v>
      </c>
      <c r="C64" s="15" t="s">
        <v>330</v>
      </c>
      <c r="D64" s="7"/>
      <c r="E64" s="17"/>
      <c r="F64" s="28" t="s">
        <v>15</v>
      </c>
      <c r="G64" s="28" t="s">
        <v>1521</v>
      </c>
      <c r="H64" s="3" t="s">
        <v>2552</v>
      </c>
      <c r="I64" s="74" t="s">
        <v>2645</v>
      </c>
      <c r="J64" s="1"/>
      <c r="K64" s="1"/>
      <c r="L64" s="6"/>
      <c r="M64" s="6"/>
      <c r="N64" s="6"/>
      <c r="O64" s="6"/>
      <c r="P64" s="6"/>
      <c r="Q64" s="6"/>
      <c r="R64" s="41"/>
      <c r="S64" s="82"/>
      <c r="T64" s="76"/>
      <c r="U64" s="120"/>
      <c r="V64" s="78">
        <v>43101</v>
      </c>
      <c r="W64" s="78">
        <v>401768</v>
      </c>
      <c r="X64" s="128"/>
      <c r="AA64" s="42"/>
      <c r="AB64" s="17"/>
    </row>
    <row r="65" spans="1:28" ht="178.5" hidden="1">
      <c r="A65" s="16" t="s">
        <v>1434</v>
      </c>
      <c r="B65" s="16" t="s">
        <v>1435</v>
      </c>
      <c r="C65" s="13" t="s">
        <v>330</v>
      </c>
      <c r="D65" s="7" t="s">
        <v>865</v>
      </c>
      <c r="E65" s="17"/>
      <c r="F65" s="25" t="s">
        <v>16</v>
      </c>
      <c r="G65" s="32" t="s">
        <v>1522</v>
      </c>
      <c r="H65" s="1" t="s">
        <v>1450</v>
      </c>
      <c r="I65" s="1" t="s">
        <v>2090</v>
      </c>
      <c r="J65" s="32" t="s">
        <v>2469</v>
      </c>
      <c r="K65" s="32" t="s">
        <v>2472</v>
      </c>
      <c r="L65" s="6" t="s">
        <v>2471</v>
      </c>
      <c r="M65" s="6"/>
      <c r="N65" s="6"/>
      <c r="O65" s="6"/>
      <c r="P65" s="6"/>
      <c r="Q65" s="6"/>
      <c r="R65" s="41">
        <f>ROUND(AA65*$Z$3,1)</f>
        <v>38.4</v>
      </c>
      <c r="S65" s="82">
        <f>ROUND(R65*0.85,1)</f>
        <v>32.6</v>
      </c>
      <c r="T65" s="76" t="s">
        <v>2053</v>
      </c>
      <c r="U65" s="120">
        <f>ROUND(R65*1.15,1)</f>
        <v>44.2</v>
      </c>
      <c r="V65" s="78">
        <v>43101</v>
      </c>
      <c r="W65" s="78">
        <v>401768</v>
      </c>
      <c r="X65" s="128"/>
      <c r="AA65" s="42">
        <v>11</v>
      </c>
      <c r="AB65" s="17"/>
    </row>
    <row r="66" spans="1:28" ht="25.5" hidden="1">
      <c r="A66" s="16" t="s">
        <v>1434</v>
      </c>
      <c r="B66" s="16" t="s">
        <v>1435</v>
      </c>
      <c r="C66" s="13" t="s">
        <v>330</v>
      </c>
      <c r="D66" s="7" t="s">
        <v>866</v>
      </c>
      <c r="E66" s="17"/>
      <c r="F66" s="25" t="s">
        <v>17</v>
      </c>
      <c r="G66" s="32" t="s">
        <v>2091</v>
      </c>
      <c r="H66" s="25"/>
      <c r="I66" s="32"/>
      <c r="J66" s="32" t="s">
        <v>2469</v>
      </c>
      <c r="K66" s="32" t="s">
        <v>2472</v>
      </c>
      <c r="L66" s="6" t="s">
        <v>2471</v>
      </c>
      <c r="M66" s="65"/>
      <c r="N66" s="65"/>
      <c r="O66" s="65"/>
      <c r="P66" s="65"/>
      <c r="Q66" s="65"/>
      <c r="R66" s="41">
        <f>ROUND(AA66*$Z$3,1)</f>
        <v>76.7</v>
      </c>
      <c r="S66" s="82">
        <f>ROUND(R66*0.85,1)</f>
        <v>65.2</v>
      </c>
      <c r="T66" s="76" t="s">
        <v>2053</v>
      </c>
      <c r="U66" s="120">
        <f>ROUND(R66*1.15,1)</f>
        <v>88.2</v>
      </c>
      <c r="V66" s="78">
        <v>43101</v>
      </c>
      <c r="W66" s="78">
        <v>401768</v>
      </c>
      <c r="X66" s="128"/>
      <c r="AA66" s="42">
        <v>22</v>
      </c>
      <c r="AB66" s="17"/>
    </row>
    <row r="67" spans="1:28" ht="102" hidden="1">
      <c r="A67" s="16" t="s">
        <v>1434</v>
      </c>
      <c r="B67" s="16" t="s">
        <v>1435</v>
      </c>
      <c r="C67" s="13" t="s">
        <v>330</v>
      </c>
      <c r="D67" s="7" t="s">
        <v>867</v>
      </c>
      <c r="E67" s="17"/>
      <c r="F67" s="25" t="s">
        <v>1454</v>
      </c>
      <c r="G67" s="32" t="s">
        <v>2092</v>
      </c>
      <c r="H67" s="1" t="s">
        <v>2511</v>
      </c>
      <c r="I67" s="110" t="s">
        <v>2575</v>
      </c>
      <c r="J67" s="125" t="s">
        <v>2457</v>
      </c>
      <c r="K67" s="122" t="s">
        <v>2473</v>
      </c>
      <c r="L67" s="6" t="s">
        <v>2471</v>
      </c>
      <c r="M67" s="65">
        <v>15</v>
      </c>
      <c r="N67" s="65" t="s">
        <v>2438</v>
      </c>
      <c r="O67" s="72" t="s">
        <v>2481</v>
      </c>
      <c r="P67" s="65" t="s">
        <v>2438</v>
      </c>
      <c r="Q67" s="65"/>
      <c r="R67" s="41">
        <f>ROUND(AA67*$Z$3,1)</f>
        <v>83.7</v>
      </c>
      <c r="S67" s="82">
        <f>ROUND(R67*0.85,1)</f>
        <v>71.099999999999994</v>
      </c>
      <c r="T67" s="76" t="s">
        <v>2053</v>
      </c>
      <c r="U67" s="120">
        <f>ROUND(R67*1.15,1)</f>
        <v>96.3</v>
      </c>
      <c r="V67" s="78">
        <v>43101</v>
      </c>
      <c r="W67" s="78">
        <v>401768</v>
      </c>
      <c r="X67" s="128"/>
      <c r="AA67" s="42">
        <v>24</v>
      </c>
      <c r="AB67" s="17"/>
    </row>
    <row r="68" spans="1:28" ht="30" hidden="1">
      <c r="A68" s="100" t="s">
        <v>1431</v>
      </c>
      <c r="B68" s="100" t="s">
        <v>1433</v>
      </c>
      <c r="C68" s="95" t="s">
        <v>663</v>
      </c>
      <c r="D68" s="101"/>
      <c r="E68" s="17"/>
      <c r="F68" s="97" t="s">
        <v>18</v>
      </c>
      <c r="G68" s="97" t="s">
        <v>2093</v>
      </c>
      <c r="H68" s="98"/>
      <c r="I68" s="99"/>
      <c r="J68" s="32"/>
      <c r="K68" s="32"/>
      <c r="L68" s="6"/>
      <c r="M68" s="6"/>
      <c r="N68" s="6"/>
      <c r="O68" s="6"/>
      <c r="P68" s="6"/>
      <c r="Q68" s="6"/>
      <c r="R68" s="41"/>
      <c r="S68" s="82"/>
      <c r="T68" s="76"/>
      <c r="U68" s="120"/>
      <c r="V68" s="78">
        <v>43101</v>
      </c>
      <c r="W68" s="78">
        <v>401768</v>
      </c>
      <c r="X68" s="128"/>
      <c r="AA68" s="42"/>
      <c r="AB68" s="17"/>
    </row>
    <row r="69" spans="1:28" ht="51" hidden="1">
      <c r="A69" s="16" t="s">
        <v>1434</v>
      </c>
      <c r="B69" s="16" t="s">
        <v>1435</v>
      </c>
      <c r="C69" s="13" t="s">
        <v>663</v>
      </c>
      <c r="D69" s="7" t="s">
        <v>868</v>
      </c>
      <c r="E69" s="17"/>
      <c r="F69" s="25" t="s">
        <v>39</v>
      </c>
      <c r="G69" s="32" t="s">
        <v>1523</v>
      </c>
      <c r="H69" s="25" t="s">
        <v>2027</v>
      </c>
      <c r="I69" s="32" t="s">
        <v>2094</v>
      </c>
      <c r="J69" s="124" t="s">
        <v>2469</v>
      </c>
      <c r="K69" s="124" t="s">
        <v>2472</v>
      </c>
      <c r="L69" s="6" t="s">
        <v>2471</v>
      </c>
      <c r="M69" s="65">
        <v>3</v>
      </c>
      <c r="N69" s="65" t="s">
        <v>2439</v>
      </c>
      <c r="O69" s="5" t="s">
        <v>2478</v>
      </c>
      <c r="P69" s="73" t="s">
        <v>2485</v>
      </c>
      <c r="Q69" s="73"/>
      <c r="R69" s="41">
        <f t="shared" ref="R69:R77" si="12">ROUND(AA69*$Z$3,1)</f>
        <v>38.4</v>
      </c>
      <c r="S69" s="82">
        <f t="shared" ref="S69:S77" si="13">ROUND(R69*0.85,1)</f>
        <v>32.6</v>
      </c>
      <c r="T69" s="76" t="s">
        <v>2053</v>
      </c>
      <c r="U69" s="120">
        <f t="shared" ref="U69:U77" si="14">ROUND(R69*1.15,1)</f>
        <v>44.2</v>
      </c>
      <c r="V69" s="78">
        <v>43101</v>
      </c>
      <c r="W69" s="78">
        <v>401768</v>
      </c>
      <c r="X69" s="128"/>
      <c r="AA69" s="42">
        <v>11</v>
      </c>
      <c r="AB69" s="17"/>
    </row>
    <row r="70" spans="1:28" ht="38.25" hidden="1">
      <c r="A70" s="16" t="s">
        <v>1434</v>
      </c>
      <c r="B70" s="16" t="s">
        <v>1435</v>
      </c>
      <c r="C70" s="13" t="s">
        <v>663</v>
      </c>
      <c r="D70" s="7" t="s">
        <v>869</v>
      </c>
      <c r="E70" s="17"/>
      <c r="F70" s="1" t="s">
        <v>20</v>
      </c>
      <c r="G70" s="1" t="s">
        <v>2095</v>
      </c>
      <c r="H70" s="25" t="s">
        <v>52</v>
      </c>
      <c r="I70" s="32" t="s">
        <v>2096</v>
      </c>
      <c r="J70" s="32" t="s">
        <v>2469</v>
      </c>
      <c r="K70" s="32" t="s">
        <v>2472</v>
      </c>
      <c r="L70" s="6" t="s">
        <v>2471</v>
      </c>
      <c r="M70" s="65"/>
      <c r="N70" s="65"/>
      <c r="O70" s="65"/>
      <c r="P70" s="65"/>
      <c r="Q70" s="65"/>
      <c r="R70" s="41">
        <f t="shared" si="12"/>
        <v>101.1</v>
      </c>
      <c r="S70" s="82">
        <f t="shared" si="13"/>
        <v>85.9</v>
      </c>
      <c r="T70" s="76" t="s">
        <v>2053</v>
      </c>
      <c r="U70" s="120">
        <f t="shared" si="14"/>
        <v>116.3</v>
      </c>
      <c r="V70" s="78">
        <v>43101</v>
      </c>
      <c r="W70" s="78">
        <v>401768</v>
      </c>
      <c r="X70" s="128"/>
      <c r="AA70" s="42">
        <v>29</v>
      </c>
      <c r="AB70" s="17"/>
    </row>
    <row r="71" spans="1:28" ht="63.75" hidden="1">
      <c r="A71" s="16" t="s">
        <v>1434</v>
      </c>
      <c r="B71" s="16" t="s">
        <v>1435</v>
      </c>
      <c r="C71" s="13" t="s">
        <v>663</v>
      </c>
      <c r="D71" s="7" t="s">
        <v>870</v>
      </c>
      <c r="E71" s="17"/>
      <c r="F71" s="1" t="s">
        <v>40</v>
      </c>
      <c r="G71" s="1" t="s">
        <v>2097</v>
      </c>
      <c r="H71" s="25" t="s">
        <v>19</v>
      </c>
      <c r="I71" s="32" t="s">
        <v>1524</v>
      </c>
      <c r="J71" s="32" t="s">
        <v>2469</v>
      </c>
      <c r="K71" s="32" t="s">
        <v>2472</v>
      </c>
      <c r="L71" s="6" t="s">
        <v>2471</v>
      </c>
      <c r="M71" s="65"/>
      <c r="N71" s="65"/>
      <c r="O71" s="65"/>
      <c r="P71" s="65"/>
      <c r="Q71" s="65"/>
      <c r="R71" s="41">
        <f t="shared" si="12"/>
        <v>216.2</v>
      </c>
      <c r="S71" s="82">
        <f t="shared" si="13"/>
        <v>183.8</v>
      </c>
      <c r="T71" s="76" t="s">
        <v>2053</v>
      </c>
      <c r="U71" s="120">
        <f t="shared" si="14"/>
        <v>248.6</v>
      </c>
      <c r="V71" s="78">
        <v>43101</v>
      </c>
      <c r="W71" s="78">
        <v>401768</v>
      </c>
      <c r="X71" s="128"/>
      <c r="AA71" s="42">
        <v>62</v>
      </c>
      <c r="AB71" s="17"/>
    </row>
    <row r="72" spans="1:28" ht="51" hidden="1">
      <c r="A72" s="16" t="s">
        <v>1434</v>
      </c>
      <c r="B72" s="16" t="s">
        <v>1435</v>
      </c>
      <c r="C72" s="13" t="s">
        <v>663</v>
      </c>
      <c r="D72" s="7" t="s">
        <v>871</v>
      </c>
      <c r="E72" s="17"/>
      <c r="F72" s="1" t="s">
        <v>41</v>
      </c>
      <c r="G72" s="1" t="s">
        <v>1525</v>
      </c>
      <c r="H72" s="25" t="s">
        <v>1624</v>
      </c>
      <c r="I72" s="32" t="s">
        <v>2098</v>
      </c>
      <c r="J72" s="124" t="s">
        <v>2469</v>
      </c>
      <c r="K72" s="124" t="s">
        <v>2472</v>
      </c>
      <c r="L72" s="6" t="s">
        <v>2471</v>
      </c>
      <c r="M72" s="65">
        <v>3</v>
      </c>
      <c r="N72" s="65" t="s">
        <v>2439</v>
      </c>
      <c r="O72" s="5" t="s">
        <v>2478</v>
      </c>
      <c r="P72" s="73" t="s">
        <v>2485</v>
      </c>
      <c r="Q72" s="73"/>
      <c r="R72" s="41">
        <f t="shared" si="12"/>
        <v>15.7</v>
      </c>
      <c r="S72" s="82">
        <f t="shared" si="13"/>
        <v>13.3</v>
      </c>
      <c r="T72" s="76" t="s">
        <v>2053</v>
      </c>
      <c r="U72" s="120">
        <f t="shared" si="14"/>
        <v>18.100000000000001</v>
      </c>
      <c r="V72" s="78">
        <v>43101</v>
      </c>
      <c r="W72" s="78">
        <v>401768</v>
      </c>
      <c r="X72" s="128"/>
      <c r="AA72" s="42">
        <v>4.5</v>
      </c>
      <c r="AB72" s="17"/>
    </row>
    <row r="73" spans="1:28" ht="25.5" hidden="1">
      <c r="A73" s="16" t="s">
        <v>1434</v>
      </c>
      <c r="B73" s="16" t="s">
        <v>1435</v>
      </c>
      <c r="C73" s="13" t="s">
        <v>663</v>
      </c>
      <c r="D73" s="7" t="s">
        <v>872</v>
      </c>
      <c r="E73" s="17"/>
      <c r="F73" s="1" t="s">
        <v>21</v>
      </c>
      <c r="G73" s="1" t="s">
        <v>21</v>
      </c>
      <c r="H73" s="25" t="s">
        <v>19</v>
      </c>
      <c r="I73" s="32" t="s">
        <v>1526</v>
      </c>
      <c r="J73" s="32" t="s">
        <v>2469</v>
      </c>
      <c r="K73" s="32" t="s">
        <v>2472</v>
      </c>
      <c r="L73" s="6" t="s">
        <v>2471</v>
      </c>
      <c r="M73" s="6"/>
      <c r="N73" s="6"/>
      <c r="O73" s="6"/>
      <c r="P73" s="6"/>
      <c r="Q73" s="6"/>
      <c r="R73" s="41">
        <f t="shared" si="12"/>
        <v>59.3</v>
      </c>
      <c r="S73" s="82">
        <f t="shared" si="13"/>
        <v>50.4</v>
      </c>
      <c r="T73" s="76" t="s">
        <v>2053</v>
      </c>
      <c r="U73" s="120">
        <f t="shared" si="14"/>
        <v>68.2</v>
      </c>
      <c r="V73" s="78">
        <v>43101</v>
      </c>
      <c r="W73" s="78">
        <v>401768</v>
      </c>
      <c r="X73" s="128"/>
      <c r="AA73" s="42">
        <v>17</v>
      </c>
      <c r="AB73" s="17"/>
    </row>
    <row r="74" spans="1:28" ht="25.5" hidden="1">
      <c r="A74" s="16" t="s">
        <v>1434</v>
      </c>
      <c r="B74" s="16" t="s">
        <v>1435</v>
      </c>
      <c r="C74" s="13" t="s">
        <v>663</v>
      </c>
      <c r="D74" s="7" t="s">
        <v>873</v>
      </c>
      <c r="E74" s="17"/>
      <c r="F74" s="1" t="s">
        <v>438</v>
      </c>
      <c r="G74" s="1" t="s">
        <v>1527</v>
      </c>
      <c r="H74" s="25" t="s">
        <v>19</v>
      </c>
      <c r="I74" s="32" t="s">
        <v>1526</v>
      </c>
      <c r="J74" s="32" t="s">
        <v>2469</v>
      </c>
      <c r="K74" s="32" t="s">
        <v>2472</v>
      </c>
      <c r="L74" s="6" t="s">
        <v>2471</v>
      </c>
      <c r="M74" s="6"/>
      <c r="N74" s="6"/>
      <c r="O74" s="6"/>
      <c r="P74" s="6"/>
      <c r="Q74" s="6"/>
      <c r="R74" s="41">
        <f t="shared" si="12"/>
        <v>59.3</v>
      </c>
      <c r="S74" s="82">
        <f t="shared" si="13"/>
        <v>50.4</v>
      </c>
      <c r="T74" s="76" t="s">
        <v>2053</v>
      </c>
      <c r="U74" s="120">
        <f t="shared" si="14"/>
        <v>68.2</v>
      </c>
      <c r="V74" s="78">
        <v>43101</v>
      </c>
      <c r="W74" s="78">
        <v>401768</v>
      </c>
      <c r="X74" s="128"/>
      <c r="AA74" s="42">
        <v>17</v>
      </c>
      <c r="AB74" s="17"/>
    </row>
    <row r="75" spans="1:28" ht="25.5" hidden="1">
      <c r="A75" s="16" t="s">
        <v>1434</v>
      </c>
      <c r="B75" s="16" t="s">
        <v>1435</v>
      </c>
      <c r="C75" s="13" t="s">
        <v>663</v>
      </c>
      <c r="D75" s="7" t="s">
        <v>874</v>
      </c>
      <c r="E75" s="17"/>
      <c r="F75" s="1" t="s">
        <v>439</v>
      </c>
      <c r="G75" s="1" t="s">
        <v>1528</v>
      </c>
      <c r="H75" s="25" t="s">
        <v>19</v>
      </c>
      <c r="I75" s="32" t="s">
        <v>1526</v>
      </c>
      <c r="J75" s="32" t="s">
        <v>2469</v>
      </c>
      <c r="K75" s="32" t="s">
        <v>2472</v>
      </c>
      <c r="L75" s="6" t="s">
        <v>2471</v>
      </c>
      <c r="M75" s="6"/>
      <c r="N75" s="6"/>
      <c r="O75" s="6"/>
      <c r="P75" s="6"/>
      <c r="Q75" s="6"/>
      <c r="R75" s="41">
        <f t="shared" si="12"/>
        <v>76.7</v>
      </c>
      <c r="S75" s="82">
        <f t="shared" si="13"/>
        <v>65.2</v>
      </c>
      <c r="T75" s="76" t="s">
        <v>2053</v>
      </c>
      <c r="U75" s="120">
        <f t="shared" si="14"/>
        <v>88.2</v>
      </c>
      <c r="V75" s="78">
        <v>43101</v>
      </c>
      <c r="W75" s="78">
        <v>401768</v>
      </c>
      <c r="X75" s="128"/>
      <c r="AA75" s="42">
        <v>22</v>
      </c>
      <c r="AB75" s="17"/>
    </row>
    <row r="76" spans="1:28" ht="102" hidden="1">
      <c r="A76" s="16" t="s">
        <v>1434</v>
      </c>
      <c r="B76" s="16" t="s">
        <v>1435</v>
      </c>
      <c r="C76" s="13" t="s">
        <v>663</v>
      </c>
      <c r="D76" s="7" t="s">
        <v>875</v>
      </c>
      <c r="E76" s="17"/>
      <c r="F76" s="1" t="s">
        <v>1455</v>
      </c>
      <c r="G76" s="1" t="s">
        <v>2099</v>
      </c>
      <c r="H76" s="1" t="s">
        <v>1376</v>
      </c>
      <c r="I76" s="32" t="s">
        <v>2100</v>
      </c>
      <c r="J76" s="122" t="s">
        <v>2476</v>
      </c>
      <c r="K76" s="122" t="s">
        <v>2475</v>
      </c>
      <c r="L76" s="6" t="s">
        <v>2471</v>
      </c>
      <c r="M76" s="65">
        <v>15</v>
      </c>
      <c r="N76" s="65" t="s">
        <v>2438</v>
      </c>
      <c r="O76" s="72" t="s">
        <v>2481</v>
      </c>
      <c r="P76" s="65" t="s">
        <v>2438</v>
      </c>
      <c r="Q76" s="65"/>
      <c r="R76" s="41">
        <f t="shared" si="12"/>
        <v>92.4</v>
      </c>
      <c r="S76" s="82">
        <f t="shared" si="13"/>
        <v>78.5</v>
      </c>
      <c r="T76" s="76" t="s">
        <v>2053</v>
      </c>
      <c r="U76" s="120">
        <f t="shared" si="14"/>
        <v>106.3</v>
      </c>
      <c r="V76" s="78">
        <v>43101</v>
      </c>
      <c r="W76" s="78">
        <v>401768</v>
      </c>
      <c r="X76" s="128"/>
      <c r="AA76" s="45">
        <v>26.5</v>
      </c>
      <c r="AB76" s="17"/>
    </row>
    <row r="77" spans="1:28" ht="51" hidden="1">
      <c r="A77" s="16" t="s">
        <v>1434</v>
      </c>
      <c r="B77" s="16" t="s">
        <v>1435</v>
      </c>
      <c r="C77" s="13" t="s">
        <v>663</v>
      </c>
      <c r="D77" s="7" t="s">
        <v>876</v>
      </c>
      <c r="E77" s="17"/>
      <c r="F77" s="1" t="s">
        <v>440</v>
      </c>
      <c r="G77" s="1" t="s">
        <v>1529</v>
      </c>
      <c r="H77" s="1" t="s">
        <v>2553</v>
      </c>
      <c r="I77" s="1" t="s">
        <v>2101</v>
      </c>
      <c r="J77" s="32" t="s">
        <v>2469</v>
      </c>
      <c r="K77" s="32" t="s">
        <v>2472</v>
      </c>
      <c r="L77" s="6" t="s">
        <v>2471</v>
      </c>
      <c r="M77" s="65"/>
      <c r="N77" s="65"/>
      <c r="O77" s="65"/>
      <c r="P77" s="65"/>
      <c r="Q77" s="65"/>
      <c r="R77" s="41">
        <f t="shared" si="12"/>
        <v>101.1</v>
      </c>
      <c r="S77" s="82">
        <f t="shared" si="13"/>
        <v>85.9</v>
      </c>
      <c r="T77" s="76" t="s">
        <v>2053</v>
      </c>
      <c r="U77" s="120">
        <f t="shared" si="14"/>
        <v>116.3</v>
      </c>
      <c r="V77" s="78">
        <v>43101</v>
      </c>
      <c r="W77" s="78">
        <v>401768</v>
      </c>
      <c r="X77" s="128"/>
      <c r="AA77" s="42">
        <v>29</v>
      </c>
      <c r="AB77" s="17"/>
    </row>
    <row r="78" spans="1:28" ht="30" hidden="1">
      <c r="A78" s="16" t="s">
        <v>1431</v>
      </c>
      <c r="B78" s="16" t="s">
        <v>1433</v>
      </c>
      <c r="C78" s="15" t="s">
        <v>664</v>
      </c>
      <c r="D78" s="7"/>
      <c r="E78" s="17"/>
      <c r="F78" s="28" t="s">
        <v>2576</v>
      </c>
      <c r="G78" s="28" t="s">
        <v>1530</v>
      </c>
      <c r="H78" s="25"/>
      <c r="I78" s="32"/>
      <c r="J78" s="92"/>
      <c r="K78" s="32"/>
      <c r="L78" s="6"/>
      <c r="M78" s="6"/>
      <c r="N78" s="6"/>
      <c r="O78" s="6"/>
      <c r="P78" s="6"/>
      <c r="Q78" s="6"/>
      <c r="R78" s="41"/>
      <c r="S78" s="82"/>
      <c r="T78" s="76"/>
      <c r="U78" s="120"/>
      <c r="V78" s="78">
        <v>43101</v>
      </c>
      <c r="W78" s="78">
        <v>401768</v>
      </c>
      <c r="X78" s="128"/>
      <c r="AA78" s="42"/>
      <c r="AB78" s="17"/>
    </row>
    <row r="79" spans="1:28" ht="76.5" hidden="1">
      <c r="A79" s="100" t="s">
        <v>1434</v>
      </c>
      <c r="B79" s="100" t="s">
        <v>1435</v>
      </c>
      <c r="C79" s="104" t="s">
        <v>664</v>
      </c>
      <c r="D79" s="101" t="s">
        <v>877</v>
      </c>
      <c r="E79" s="17"/>
      <c r="F79" s="98" t="s">
        <v>1625</v>
      </c>
      <c r="G79" s="99" t="s">
        <v>2102</v>
      </c>
      <c r="H79" s="109" t="s">
        <v>2507</v>
      </c>
      <c r="I79" s="115" t="s">
        <v>2695</v>
      </c>
      <c r="J79" s="32" t="s">
        <v>2469</v>
      </c>
      <c r="K79" s="32" t="s">
        <v>2472</v>
      </c>
      <c r="L79" s="6" t="s">
        <v>2471</v>
      </c>
      <c r="M79" s="6"/>
      <c r="N79" s="6"/>
      <c r="O79" s="6"/>
      <c r="P79" s="6"/>
      <c r="Q79" s="6"/>
      <c r="R79" s="41">
        <f t="shared" ref="R79:R88" si="15">ROUND(AA79*$Z$3,1)</f>
        <v>15.7</v>
      </c>
      <c r="S79" s="82">
        <f t="shared" ref="S79:S88" si="16">ROUND(R79*0.85,1)</f>
        <v>13.3</v>
      </c>
      <c r="T79" s="76" t="s">
        <v>2053</v>
      </c>
      <c r="U79" s="120">
        <f t="shared" ref="U79:U88" si="17">ROUND(R79*1.15,1)</f>
        <v>18.100000000000001</v>
      </c>
      <c r="V79" s="78">
        <v>43101</v>
      </c>
      <c r="W79" s="78">
        <v>401768</v>
      </c>
      <c r="X79" s="128"/>
      <c r="AA79" s="42">
        <v>4.5</v>
      </c>
      <c r="AB79" s="17"/>
    </row>
    <row r="80" spans="1:28" ht="76.5" hidden="1">
      <c r="A80" s="16" t="s">
        <v>1434</v>
      </c>
      <c r="B80" s="16" t="s">
        <v>1435</v>
      </c>
      <c r="C80" s="19" t="s">
        <v>664</v>
      </c>
      <c r="D80" s="7" t="s">
        <v>878</v>
      </c>
      <c r="E80" s="17"/>
      <c r="F80" s="25" t="s">
        <v>1626</v>
      </c>
      <c r="G80" s="32" t="s">
        <v>2103</v>
      </c>
      <c r="H80" s="2" t="s">
        <v>2462</v>
      </c>
      <c r="I80" s="116" t="s">
        <v>2646</v>
      </c>
      <c r="J80" s="32" t="s">
        <v>2469</v>
      </c>
      <c r="K80" s="32" t="s">
        <v>2472</v>
      </c>
      <c r="L80" s="6" t="s">
        <v>2471</v>
      </c>
      <c r="M80" s="6"/>
      <c r="N80" s="6"/>
      <c r="O80" s="6"/>
      <c r="P80" s="6"/>
      <c r="Q80" s="6"/>
      <c r="R80" s="41">
        <f t="shared" si="15"/>
        <v>41.8</v>
      </c>
      <c r="S80" s="82">
        <f t="shared" si="16"/>
        <v>35.5</v>
      </c>
      <c r="T80" s="76" t="s">
        <v>2053</v>
      </c>
      <c r="U80" s="120">
        <f t="shared" si="17"/>
        <v>48.1</v>
      </c>
      <c r="V80" s="78">
        <v>43101</v>
      </c>
      <c r="W80" s="78">
        <v>401768</v>
      </c>
      <c r="X80" s="128"/>
      <c r="AA80" s="42">
        <v>12</v>
      </c>
      <c r="AB80" s="17"/>
    </row>
    <row r="81" spans="1:28" ht="25.5" hidden="1">
      <c r="A81" s="16" t="s">
        <v>1434</v>
      </c>
      <c r="B81" s="16" t="s">
        <v>1435</v>
      </c>
      <c r="C81" s="19" t="s">
        <v>664</v>
      </c>
      <c r="D81" s="7" t="s">
        <v>879</v>
      </c>
      <c r="E81" s="17"/>
      <c r="F81" s="25" t="s">
        <v>766</v>
      </c>
      <c r="G81" s="32" t="s">
        <v>2104</v>
      </c>
      <c r="H81" s="1"/>
      <c r="I81" s="1"/>
      <c r="J81" s="32" t="s">
        <v>2469</v>
      </c>
      <c r="K81" s="32" t="s">
        <v>2472</v>
      </c>
      <c r="L81" s="6" t="s">
        <v>2471</v>
      </c>
      <c r="M81" s="65"/>
      <c r="N81" s="65"/>
      <c r="O81" s="65"/>
      <c r="P81" s="65"/>
      <c r="Q81" s="65"/>
      <c r="R81" s="41">
        <f t="shared" si="15"/>
        <v>8.6999999999999993</v>
      </c>
      <c r="S81" s="82">
        <f t="shared" si="16"/>
        <v>7.4</v>
      </c>
      <c r="T81" s="76" t="s">
        <v>2053</v>
      </c>
      <c r="U81" s="120">
        <f t="shared" si="17"/>
        <v>10</v>
      </c>
      <c r="V81" s="78">
        <v>43101</v>
      </c>
      <c r="W81" s="78">
        <v>401768</v>
      </c>
      <c r="X81" s="128"/>
      <c r="AA81" s="42">
        <v>2.5</v>
      </c>
      <c r="AB81" s="17"/>
    </row>
    <row r="82" spans="1:28" ht="25.5" hidden="1">
      <c r="A82" s="16" t="s">
        <v>1434</v>
      </c>
      <c r="B82" s="16" t="s">
        <v>1435</v>
      </c>
      <c r="C82" s="19" t="s">
        <v>664</v>
      </c>
      <c r="D82" s="7" t="s">
        <v>880</v>
      </c>
      <c r="E82" s="17"/>
      <c r="F82" s="25" t="s">
        <v>767</v>
      </c>
      <c r="G82" s="32" t="s">
        <v>1531</v>
      </c>
      <c r="H82" s="1"/>
      <c r="I82" s="1"/>
      <c r="J82" s="124" t="s">
        <v>2469</v>
      </c>
      <c r="K82" s="124" t="s">
        <v>2472</v>
      </c>
      <c r="L82" s="6" t="s">
        <v>2471</v>
      </c>
      <c r="M82" s="65">
        <v>2</v>
      </c>
      <c r="N82" s="65" t="s">
        <v>2439</v>
      </c>
      <c r="O82" s="5" t="s">
        <v>2478</v>
      </c>
      <c r="P82" s="73" t="s">
        <v>2485</v>
      </c>
      <c r="Q82" s="73"/>
      <c r="R82" s="41">
        <f t="shared" si="15"/>
        <v>26.1</v>
      </c>
      <c r="S82" s="82">
        <f t="shared" si="16"/>
        <v>22.2</v>
      </c>
      <c r="T82" s="76" t="s">
        <v>2053</v>
      </c>
      <c r="U82" s="120">
        <f t="shared" si="17"/>
        <v>30</v>
      </c>
      <c r="V82" s="78">
        <v>43101</v>
      </c>
      <c r="W82" s="78">
        <v>401768</v>
      </c>
      <c r="X82" s="128"/>
      <c r="AA82" s="42">
        <v>7.5</v>
      </c>
      <c r="AB82" s="17"/>
    </row>
    <row r="83" spans="1:28" ht="38.25" hidden="1">
      <c r="A83" s="16" t="s">
        <v>1434</v>
      </c>
      <c r="B83" s="16" t="s">
        <v>1435</v>
      </c>
      <c r="C83" s="19" t="s">
        <v>664</v>
      </c>
      <c r="D83" s="7" t="s">
        <v>881</v>
      </c>
      <c r="E83" s="17"/>
      <c r="F83" s="25" t="s">
        <v>42</v>
      </c>
      <c r="G83" s="32" t="s">
        <v>1532</v>
      </c>
      <c r="H83" s="1"/>
      <c r="I83" s="1"/>
      <c r="J83" s="32" t="s">
        <v>2469</v>
      </c>
      <c r="K83" s="32" t="s">
        <v>2472</v>
      </c>
      <c r="L83" s="6" t="s">
        <v>2471</v>
      </c>
      <c r="M83" s="65"/>
      <c r="N83" s="65"/>
      <c r="O83" s="65"/>
      <c r="P83" s="65"/>
      <c r="Q83" s="65"/>
      <c r="R83" s="41">
        <f t="shared" si="15"/>
        <v>12.2</v>
      </c>
      <c r="S83" s="82">
        <f t="shared" si="16"/>
        <v>10.4</v>
      </c>
      <c r="T83" s="76" t="s">
        <v>2053</v>
      </c>
      <c r="U83" s="120">
        <f t="shared" si="17"/>
        <v>14</v>
      </c>
      <c r="V83" s="78">
        <v>43101</v>
      </c>
      <c r="W83" s="78">
        <v>401768</v>
      </c>
      <c r="X83" s="128"/>
      <c r="AA83" s="42">
        <v>3.5</v>
      </c>
      <c r="AB83" s="17"/>
    </row>
    <row r="84" spans="1:28" ht="38.25" hidden="1">
      <c r="A84" s="16" t="s">
        <v>1434</v>
      </c>
      <c r="B84" s="16" t="s">
        <v>1435</v>
      </c>
      <c r="C84" s="19" t="s">
        <v>664</v>
      </c>
      <c r="D84" s="7" t="s">
        <v>882</v>
      </c>
      <c r="E84" s="17"/>
      <c r="F84" s="25" t="s">
        <v>43</v>
      </c>
      <c r="G84" s="32" t="s">
        <v>2105</v>
      </c>
      <c r="H84" s="1"/>
      <c r="I84" s="1"/>
      <c r="J84" s="32" t="s">
        <v>2469</v>
      </c>
      <c r="K84" s="32" t="s">
        <v>2472</v>
      </c>
      <c r="L84" s="6" t="s">
        <v>2471</v>
      </c>
      <c r="M84" s="6"/>
      <c r="N84" s="6"/>
      <c r="O84" s="6"/>
      <c r="P84" s="6"/>
      <c r="Q84" s="6"/>
      <c r="R84" s="41">
        <f t="shared" si="15"/>
        <v>22.7</v>
      </c>
      <c r="S84" s="82">
        <f t="shared" si="16"/>
        <v>19.3</v>
      </c>
      <c r="T84" s="76" t="s">
        <v>2053</v>
      </c>
      <c r="U84" s="120">
        <f t="shared" si="17"/>
        <v>26.1</v>
      </c>
      <c r="V84" s="78">
        <v>43101</v>
      </c>
      <c r="W84" s="78">
        <v>401768</v>
      </c>
      <c r="X84" s="128"/>
      <c r="AA84" s="42">
        <v>6.5</v>
      </c>
      <c r="AB84" s="17"/>
    </row>
    <row r="85" spans="1:28" ht="38.25" hidden="1">
      <c r="A85" s="16" t="s">
        <v>1434</v>
      </c>
      <c r="B85" s="16" t="s">
        <v>1435</v>
      </c>
      <c r="C85" s="19" t="s">
        <v>664</v>
      </c>
      <c r="D85" s="7" t="s">
        <v>883</v>
      </c>
      <c r="E85" s="17"/>
      <c r="F85" s="25" t="s">
        <v>1474</v>
      </c>
      <c r="G85" s="32" t="s">
        <v>2106</v>
      </c>
      <c r="H85" s="1" t="s">
        <v>668</v>
      </c>
      <c r="I85" s="1" t="s">
        <v>2107</v>
      </c>
      <c r="J85" s="32" t="s">
        <v>2469</v>
      </c>
      <c r="K85" s="32" t="s">
        <v>2472</v>
      </c>
      <c r="L85" s="6" t="s">
        <v>2471</v>
      </c>
      <c r="M85" s="6"/>
      <c r="N85" s="6"/>
      <c r="O85" s="6"/>
      <c r="P85" s="6"/>
      <c r="Q85" s="6"/>
      <c r="R85" s="41">
        <f t="shared" si="15"/>
        <v>38.4</v>
      </c>
      <c r="S85" s="82">
        <f t="shared" si="16"/>
        <v>32.6</v>
      </c>
      <c r="T85" s="76" t="s">
        <v>2053</v>
      </c>
      <c r="U85" s="120">
        <f t="shared" si="17"/>
        <v>44.2</v>
      </c>
      <c r="V85" s="78">
        <v>43101</v>
      </c>
      <c r="W85" s="78">
        <v>401768</v>
      </c>
      <c r="X85" s="128"/>
      <c r="AA85" s="42">
        <v>11</v>
      </c>
      <c r="AB85" s="17"/>
    </row>
    <row r="86" spans="1:28" ht="51" hidden="1">
      <c r="A86" s="16" t="s">
        <v>1434</v>
      </c>
      <c r="B86" s="16" t="s">
        <v>1435</v>
      </c>
      <c r="C86" s="19" t="s">
        <v>664</v>
      </c>
      <c r="D86" s="7" t="s">
        <v>884</v>
      </c>
      <c r="E86" s="17"/>
      <c r="F86" s="25" t="s">
        <v>44</v>
      </c>
      <c r="G86" s="32" t="s">
        <v>1533</v>
      </c>
      <c r="H86" s="1"/>
      <c r="I86" s="1"/>
      <c r="J86" s="32" t="s">
        <v>2469</v>
      </c>
      <c r="K86" s="32" t="s">
        <v>2472</v>
      </c>
      <c r="L86" s="6" t="s">
        <v>2471</v>
      </c>
      <c r="M86" s="65"/>
      <c r="N86" s="65"/>
      <c r="O86" s="65"/>
      <c r="P86" s="65"/>
      <c r="Q86" s="65"/>
      <c r="R86" s="41">
        <f t="shared" si="15"/>
        <v>24.4</v>
      </c>
      <c r="S86" s="82">
        <f t="shared" si="16"/>
        <v>20.7</v>
      </c>
      <c r="T86" s="76" t="s">
        <v>2053</v>
      </c>
      <c r="U86" s="120">
        <f t="shared" si="17"/>
        <v>28.1</v>
      </c>
      <c r="V86" s="78">
        <v>43101</v>
      </c>
      <c r="W86" s="78">
        <v>401768</v>
      </c>
      <c r="X86" s="128"/>
      <c r="AA86" s="42">
        <v>7</v>
      </c>
      <c r="AB86" s="17"/>
    </row>
    <row r="87" spans="1:28" s="112" customFormat="1" ht="135.6" hidden="1" customHeight="1">
      <c r="A87" s="10" t="s">
        <v>1434</v>
      </c>
      <c r="B87" s="10" t="s">
        <v>1435</v>
      </c>
      <c r="C87" s="119" t="s">
        <v>664</v>
      </c>
      <c r="D87" s="7" t="s">
        <v>1375</v>
      </c>
      <c r="E87" s="17"/>
      <c r="F87" s="25" t="s">
        <v>38</v>
      </c>
      <c r="G87" s="32" t="s">
        <v>2108</v>
      </c>
      <c r="H87" s="1" t="s">
        <v>1451</v>
      </c>
      <c r="I87" s="74" t="s">
        <v>2647</v>
      </c>
      <c r="J87" s="124" t="s">
        <v>2469</v>
      </c>
      <c r="K87" s="124" t="s">
        <v>2472</v>
      </c>
      <c r="L87" s="6" t="s">
        <v>2471</v>
      </c>
      <c r="M87" s="65">
        <v>6</v>
      </c>
      <c r="N87" s="65" t="s">
        <v>2439</v>
      </c>
      <c r="O87" s="5" t="s">
        <v>2478</v>
      </c>
      <c r="P87" s="73" t="s">
        <v>2485</v>
      </c>
      <c r="Q87" s="73"/>
      <c r="R87" s="41">
        <f t="shared" si="15"/>
        <v>19.2</v>
      </c>
      <c r="S87" s="82">
        <f t="shared" si="16"/>
        <v>16.3</v>
      </c>
      <c r="T87" s="76" t="s">
        <v>2053</v>
      </c>
      <c r="U87" s="120">
        <f t="shared" si="17"/>
        <v>22.1</v>
      </c>
      <c r="V87" s="111">
        <v>43101</v>
      </c>
      <c r="W87" s="111">
        <v>401768</v>
      </c>
      <c r="X87" s="129"/>
      <c r="AA87" s="42">
        <v>5.5</v>
      </c>
      <c r="AB87" s="17"/>
    </row>
    <row r="88" spans="1:28" ht="63.75" hidden="1">
      <c r="A88" s="16" t="s">
        <v>1434</v>
      </c>
      <c r="B88" s="16" t="s">
        <v>1435</v>
      </c>
      <c r="C88" s="19" t="s">
        <v>664</v>
      </c>
      <c r="D88" s="58" t="s">
        <v>885</v>
      </c>
      <c r="E88" s="17"/>
      <c r="F88" s="1" t="s">
        <v>441</v>
      </c>
      <c r="G88" s="1" t="s">
        <v>2109</v>
      </c>
      <c r="H88" s="1" t="s">
        <v>294</v>
      </c>
      <c r="I88" s="1" t="s">
        <v>2631</v>
      </c>
      <c r="J88" s="1" t="s">
        <v>2476</v>
      </c>
      <c r="K88" s="1" t="s">
        <v>2475</v>
      </c>
      <c r="L88" s="6" t="s">
        <v>2471</v>
      </c>
      <c r="M88" s="6"/>
      <c r="N88" s="6"/>
      <c r="O88" s="6"/>
      <c r="P88" s="6"/>
      <c r="Q88" s="6"/>
      <c r="R88" s="41">
        <f t="shared" si="15"/>
        <v>69.7</v>
      </c>
      <c r="S88" s="82">
        <f t="shared" si="16"/>
        <v>59.2</v>
      </c>
      <c r="T88" s="76" t="s">
        <v>2053</v>
      </c>
      <c r="U88" s="120">
        <f t="shared" si="17"/>
        <v>80.2</v>
      </c>
      <c r="V88" s="78">
        <v>43101</v>
      </c>
      <c r="W88" s="78">
        <v>401768</v>
      </c>
      <c r="X88" s="128"/>
      <c r="AA88" s="42">
        <v>20</v>
      </c>
      <c r="AB88" s="17"/>
    </row>
    <row r="89" spans="1:28" ht="30" hidden="1">
      <c r="A89" s="20" t="s">
        <v>1431</v>
      </c>
      <c r="B89" s="20" t="s">
        <v>1432</v>
      </c>
      <c r="C89" s="15" t="s">
        <v>331</v>
      </c>
      <c r="D89" s="7"/>
      <c r="E89" s="17"/>
      <c r="F89" s="28" t="s">
        <v>22</v>
      </c>
      <c r="G89" s="28" t="s">
        <v>1534</v>
      </c>
      <c r="H89" s="25"/>
      <c r="I89" s="32"/>
      <c r="J89" s="32"/>
      <c r="K89" s="32"/>
      <c r="L89" s="6"/>
      <c r="M89" s="65"/>
      <c r="N89" s="65"/>
      <c r="O89" s="65"/>
      <c r="P89" s="65"/>
      <c r="Q89" s="65"/>
      <c r="R89" s="41"/>
      <c r="S89" s="82"/>
      <c r="T89" s="76"/>
      <c r="U89" s="120"/>
      <c r="V89" s="78">
        <v>43101</v>
      </c>
      <c r="W89" s="78">
        <v>401768</v>
      </c>
      <c r="X89" s="128"/>
      <c r="AA89" s="42"/>
      <c r="AB89" s="17"/>
    </row>
    <row r="90" spans="1:28" ht="51" hidden="1">
      <c r="A90" s="16" t="s">
        <v>1431</v>
      </c>
      <c r="B90" s="16" t="s">
        <v>1433</v>
      </c>
      <c r="C90" s="15" t="s">
        <v>332</v>
      </c>
      <c r="D90" s="7"/>
      <c r="E90" s="17"/>
      <c r="F90" s="28" t="s">
        <v>714</v>
      </c>
      <c r="G90" s="28" t="s">
        <v>1535</v>
      </c>
      <c r="H90" s="25"/>
      <c r="I90" s="32"/>
      <c r="J90" s="32"/>
      <c r="K90" s="32"/>
      <c r="L90" s="6"/>
      <c r="M90" s="6"/>
      <c r="N90" s="6"/>
      <c r="O90" s="6"/>
      <c r="P90" s="6"/>
      <c r="Q90" s="6"/>
      <c r="R90" s="41"/>
      <c r="S90" s="82"/>
      <c r="T90" s="76"/>
      <c r="U90" s="120"/>
      <c r="V90" s="78">
        <v>43101</v>
      </c>
      <c r="W90" s="78">
        <v>401768</v>
      </c>
      <c r="X90" s="128"/>
      <c r="AA90" s="42"/>
      <c r="AB90" s="17"/>
    </row>
    <row r="91" spans="1:28" ht="153" hidden="1">
      <c r="A91" s="16" t="s">
        <v>1434</v>
      </c>
      <c r="B91" s="16" t="s">
        <v>1435</v>
      </c>
      <c r="C91" s="13" t="s">
        <v>332</v>
      </c>
      <c r="D91" s="7" t="s">
        <v>886</v>
      </c>
      <c r="E91" s="17"/>
      <c r="F91" s="25" t="s">
        <v>1456</v>
      </c>
      <c r="G91" s="32" t="s">
        <v>2110</v>
      </c>
      <c r="H91" s="1" t="s">
        <v>2512</v>
      </c>
      <c r="I91" s="74" t="s">
        <v>2648</v>
      </c>
      <c r="J91" s="124" t="s">
        <v>2469</v>
      </c>
      <c r="K91" s="124" t="s">
        <v>2472</v>
      </c>
      <c r="L91" s="6" t="s">
        <v>2471</v>
      </c>
      <c r="M91" s="65">
        <v>5</v>
      </c>
      <c r="N91" s="65" t="s">
        <v>2438</v>
      </c>
      <c r="O91" s="72" t="s">
        <v>2481</v>
      </c>
      <c r="P91" s="65" t="s">
        <v>2438</v>
      </c>
      <c r="Q91" s="65"/>
      <c r="R91" s="41">
        <f t="shared" ref="R91:R96" si="18">ROUND(AA91*$Z$3,1)</f>
        <v>36.6</v>
      </c>
      <c r="S91" s="82">
        <f t="shared" ref="S91:S96" si="19">ROUND(R91*0.85,1)</f>
        <v>31.1</v>
      </c>
      <c r="T91" s="76" t="s">
        <v>2053</v>
      </c>
      <c r="U91" s="120">
        <f t="shared" ref="U91:U96" si="20">ROUND(R91*1.15,1)</f>
        <v>42.1</v>
      </c>
      <c r="V91" s="78">
        <v>43101</v>
      </c>
      <c r="W91" s="78">
        <v>401768</v>
      </c>
      <c r="X91" s="128"/>
      <c r="AA91" s="42">
        <v>10.5</v>
      </c>
      <c r="AB91" s="17"/>
    </row>
    <row r="92" spans="1:28" ht="30" hidden="1">
      <c r="A92" s="16" t="s">
        <v>1434</v>
      </c>
      <c r="B92" s="16" t="s">
        <v>1435</v>
      </c>
      <c r="C92" s="13" t="s">
        <v>332</v>
      </c>
      <c r="D92" s="7" t="s">
        <v>887</v>
      </c>
      <c r="E92" s="17"/>
      <c r="F92" s="1" t="s">
        <v>45</v>
      </c>
      <c r="G92" s="1" t="s">
        <v>1536</v>
      </c>
      <c r="H92" s="1" t="s">
        <v>2524</v>
      </c>
      <c r="I92" s="74" t="s">
        <v>2649</v>
      </c>
      <c r="J92" s="124" t="s">
        <v>2469</v>
      </c>
      <c r="K92" s="124" t="s">
        <v>2472</v>
      </c>
      <c r="L92" s="6" t="s">
        <v>2471</v>
      </c>
      <c r="M92" s="65">
        <v>6</v>
      </c>
      <c r="N92" s="5" t="s">
        <v>2441</v>
      </c>
      <c r="O92" s="5" t="s">
        <v>2482</v>
      </c>
      <c r="P92" s="5" t="s">
        <v>2484</v>
      </c>
      <c r="Q92" s="5"/>
      <c r="R92" s="41">
        <f t="shared" si="18"/>
        <v>7</v>
      </c>
      <c r="S92" s="82">
        <f t="shared" si="19"/>
        <v>6</v>
      </c>
      <c r="T92" s="76" t="s">
        <v>2053</v>
      </c>
      <c r="U92" s="120">
        <f t="shared" si="20"/>
        <v>8.1</v>
      </c>
      <c r="V92" s="78">
        <v>43101</v>
      </c>
      <c r="W92" s="78">
        <v>401768</v>
      </c>
      <c r="X92" s="128"/>
      <c r="AA92" s="42">
        <v>2</v>
      </c>
      <c r="AB92" s="17"/>
    </row>
    <row r="93" spans="1:28" ht="30" hidden="1">
      <c r="A93" s="16" t="s">
        <v>1434</v>
      </c>
      <c r="B93" s="16" t="s">
        <v>1435</v>
      </c>
      <c r="C93" s="13" t="s">
        <v>332</v>
      </c>
      <c r="D93" s="7" t="s">
        <v>888</v>
      </c>
      <c r="E93" s="17"/>
      <c r="F93" s="1" t="s">
        <v>768</v>
      </c>
      <c r="G93" s="1" t="s">
        <v>1537</v>
      </c>
      <c r="H93" s="1" t="s">
        <v>2525</v>
      </c>
      <c r="I93" s="74" t="s">
        <v>2650</v>
      </c>
      <c r="J93" s="124" t="s">
        <v>2469</v>
      </c>
      <c r="K93" s="124" t="s">
        <v>2472</v>
      </c>
      <c r="L93" s="6" t="s">
        <v>2471</v>
      </c>
      <c r="M93" s="65">
        <v>6</v>
      </c>
      <c r="N93" s="5" t="s">
        <v>2441</v>
      </c>
      <c r="O93" s="5" t="s">
        <v>2482</v>
      </c>
      <c r="P93" s="5" t="s">
        <v>2484</v>
      </c>
      <c r="Q93" s="5"/>
      <c r="R93" s="41">
        <f t="shared" si="18"/>
        <v>5.2</v>
      </c>
      <c r="S93" s="82">
        <f t="shared" si="19"/>
        <v>4.4000000000000004</v>
      </c>
      <c r="T93" s="76" t="s">
        <v>2053</v>
      </c>
      <c r="U93" s="120">
        <f t="shared" si="20"/>
        <v>6</v>
      </c>
      <c r="V93" s="78">
        <v>43101</v>
      </c>
      <c r="W93" s="78">
        <v>401768</v>
      </c>
      <c r="X93" s="128"/>
      <c r="AA93" s="42">
        <v>1.5</v>
      </c>
      <c r="AB93" s="17"/>
    </row>
    <row r="94" spans="1:28" ht="51" hidden="1">
      <c r="A94" s="16" t="s">
        <v>1434</v>
      </c>
      <c r="B94" s="16" t="s">
        <v>1435</v>
      </c>
      <c r="C94" s="13" t="s">
        <v>332</v>
      </c>
      <c r="D94" s="7" t="s">
        <v>889</v>
      </c>
      <c r="E94" s="17"/>
      <c r="F94" s="1" t="s">
        <v>769</v>
      </c>
      <c r="G94" s="1" t="s">
        <v>1538</v>
      </c>
      <c r="H94" s="1" t="s">
        <v>2526</v>
      </c>
      <c r="I94" s="74" t="s">
        <v>2651</v>
      </c>
      <c r="J94" s="124" t="s">
        <v>2469</v>
      </c>
      <c r="K94" s="124" t="s">
        <v>2472</v>
      </c>
      <c r="L94" s="6" t="s">
        <v>2471</v>
      </c>
      <c r="M94" s="65">
        <v>6</v>
      </c>
      <c r="N94" s="5" t="s">
        <v>2441</v>
      </c>
      <c r="O94" s="5" t="s">
        <v>2482</v>
      </c>
      <c r="P94" s="5" t="s">
        <v>2484</v>
      </c>
      <c r="Q94" s="5"/>
      <c r="R94" s="41">
        <f t="shared" si="18"/>
        <v>7</v>
      </c>
      <c r="S94" s="82">
        <f t="shared" si="19"/>
        <v>6</v>
      </c>
      <c r="T94" s="76" t="s">
        <v>2053</v>
      </c>
      <c r="U94" s="120">
        <f t="shared" si="20"/>
        <v>8.1</v>
      </c>
      <c r="V94" s="78">
        <v>43101</v>
      </c>
      <c r="W94" s="78">
        <v>401768</v>
      </c>
      <c r="X94" s="128"/>
      <c r="AA94" s="42">
        <v>2</v>
      </c>
      <c r="AB94" s="17"/>
    </row>
    <row r="95" spans="1:28" ht="30" hidden="1">
      <c r="A95" s="16" t="s">
        <v>1434</v>
      </c>
      <c r="B95" s="16" t="s">
        <v>1435</v>
      </c>
      <c r="C95" s="13" t="s">
        <v>332</v>
      </c>
      <c r="D95" s="7" t="s">
        <v>890</v>
      </c>
      <c r="E95" s="17"/>
      <c r="F95" s="1" t="s">
        <v>770</v>
      </c>
      <c r="G95" s="1" t="s">
        <v>1539</v>
      </c>
      <c r="H95" s="1" t="s">
        <v>2524</v>
      </c>
      <c r="I95" s="1" t="s">
        <v>2649</v>
      </c>
      <c r="J95" s="124" t="s">
        <v>2469</v>
      </c>
      <c r="K95" s="124" t="s">
        <v>2472</v>
      </c>
      <c r="L95" s="6" t="s">
        <v>2471</v>
      </c>
      <c r="M95" s="65">
        <v>6</v>
      </c>
      <c r="N95" s="5" t="s">
        <v>2441</v>
      </c>
      <c r="O95" s="5" t="s">
        <v>2482</v>
      </c>
      <c r="P95" s="5" t="s">
        <v>2484</v>
      </c>
      <c r="Q95" s="5"/>
      <c r="R95" s="41">
        <f t="shared" si="18"/>
        <v>12.2</v>
      </c>
      <c r="S95" s="82">
        <f t="shared" si="19"/>
        <v>10.4</v>
      </c>
      <c r="T95" s="76" t="s">
        <v>2053</v>
      </c>
      <c r="U95" s="120">
        <f t="shared" si="20"/>
        <v>14</v>
      </c>
      <c r="V95" s="78">
        <v>43101</v>
      </c>
      <c r="W95" s="78">
        <v>401768</v>
      </c>
      <c r="X95" s="128"/>
      <c r="AA95" s="42">
        <v>3.5</v>
      </c>
      <c r="AB95" s="17"/>
    </row>
    <row r="96" spans="1:28" ht="89.25" hidden="1">
      <c r="A96" s="16" t="s">
        <v>1434</v>
      </c>
      <c r="B96" s="16" t="s">
        <v>1435</v>
      </c>
      <c r="C96" s="13" t="s">
        <v>332</v>
      </c>
      <c r="D96" s="7" t="s">
        <v>891</v>
      </c>
      <c r="E96" s="17"/>
      <c r="F96" s="1" t="s">
        <v>1457</v>
      </c>
      <c r="G96" s="1" t="s">
        <v>1540</v>
      </c>
      <c r="H96" s="1" t="s">
        <v>813</v>
      </c>
      <c r="I96" s="1" t="s">
        <v>2463</v>
      </c>
      <c r="J96" s="122" t="s">
        <v>2476</v>
      </c>
      <c r="K96" s="122" t="s">
        <v>2475</v>
      </c>
      <c r="L96" s="6" t="s">
        <v>2471</v>
      </c>
      <c r="M96" s="65">
        <v>5</v>
      </c>
      <c r="N96" s="65" t="s">
        <v>2438</v>
      </c>
      <c r="O96" s="72" t="s">
        <v>2481</v>
      </c>
      <c r="P96" s="65" t="s">
        <v>2438</v>
      </c>
      <c r="Q96" s="65"/>
      <c r="R96" s="41">
        <f t="shared" si="18"/>
        <v>36.6</v>
      </c>
      <c r="S96" s="82">
        <f t="shared" si="19"/>
        <v>31.1</v>
      </c>
      <c r="T96" s="76" t="s">
        <v>2053</v>
      </c>
      <c r="U96" s="120">
        <f t="shared" si="20"/>
        <v>42.1</v>
      </c>
      <c r="V96" s="78">
        <v>43101</v>
      </c>
      <c r="W96" s="78">
        <v>401768</v>
      </c>
      <c r="X96" s="128"/>
      <c r="AA96" s="42">
        <v>10.5</v>
      </c>
      <c r="AB96" s="17"/>
    </row>
    <row r="97" spans="1:28" ht="30" hidden="1">
      <c r="A97" s="16" t="s">
        <v>1431</v>
      </c>
      <c r="B97" s="16" t="s">
        <v>1433</v>
      </c>
      <c r="C97" s="15" t="s">
        <v>333</v>
      </c>
      <c r="D97" s="7"/>
      <c r="E97" s="17"/>
      <c r="F97" s="28" t="s">
        <v>23</v>
      </c>
      <c r="G97" s="28" t="s">
        <v>1541</v>
      </c>
      <c r="H97" s="25"/>
      <c r="I97" s="32"/>
      <c r="J97" s="32"/>
      <c r="K97" s="32"/>
      <c r="L97" s="6"/>
      <c r="M97" s="65"/>
      <c r="N97" s="65"/>
      <c r="O97" s="65"/>
      <c r="P97" s="65"/>
      <c r="Q97" s="65"/>
      <c r="R97" s="41"/>
      <c r="S97" s="82"/>
      <c r="T97" s="76"/>
      <c r="U97" s="120"/>
      <c r="V97" s="78">
        <v>43101</v>
      </c>
      <c r="W97" s="78">
        <v>401768</v>
      </c>
      <c r="X97" s="128"/>
      <c r="AA97" s="42"/>
      <c r="AB97" s="17"/>
    </row>
    <row r="98" spans="1:28" ht="38.25" hidden="1">
      <c r="A98" s="16" t="s">
        <v>1434</v>
      </c>
      <c r="B98" s="16" t="s">
        <v>1435</v>
      </c>
      <c r="C98" s="13" t="s">
        <v>333</v>
      </c>
      <c r="D98" s="7" t="s">
        <v>892</v>
      </c>
      <c r="E98" s="17"/>
      <c r="F98" s="1" t="s">
        <v>1631</v>
      </c>
      <c r="G98" s="1" t="s">
        <v>1542</v>
      </c>
      <c r="H98" s="1" t="s">
        <v>1632</v>
      </c>
      <c r="I98" s="1" t="s">
        <v>1543</v>
      </c>
      <c r="J98" s="124" t="s">
        <v>2469</v>
      </c>
      <c r="K98" s="124" t="s">
        <v>2472</v>
      </c>
      <c r="L98" s="6" t="s">
        <v>2471</v>
      </c>
      <c r="M98" s="65">
        <v>2</v>
      </c>
      <c r="N98" s="65" t="s">
        <v>2439</v>
      </c>
      <c r="O98" s="5" t="s">
        <v>2478</v>
      </c>
      <c r="P98" s="73" t="s">
        <v>2485</v>
      </c>
      <c r="Q98" s="73"/>
      <c r="R98" s="41">
        <f>ROUND(AA98*$Z$3,1)</f>
        <v>10.5</v>
      </c>
      <c r="S98" s="82">
        <f>ROUND(R98*0.85,1)</f>
        <v>8.9</v>
      </c>
      <c r="T98" s="76" t="s">
        <v>2053</v>
      </c>
      <c r="U98" s="120">
        <f>ROUND(R98*1.15,1)</f>
        <v>12.1</v>
      </c>
      <c r="V98" s="78">
        <v>43101</v>
      </c>
      <c r="W98" s="78">
        <v>401768</v>
      </c>
      <c r="X98" s="128"/>
      <c r="AA98" s="42">
        <v>3</v>
      </c>
      <c r="AB98" s="17"/>
    </row>
    <row r="99" spans="1:28" ht="25.5" hidden="1">
      <c r="A99" s="16" t="s">
        <v>1434</v>
      </c>
      <c r="B99" s="16" t="s">
        <v>1435</v>
      </c>
      <c r="C99" s="13" t="s">
        <v>333</v>
      </c>
      <c r="D99" s="7" t="s">
        <v>893</v>
      </c>
      <c r="E99" s="17"/>
      <c r="F99" s="1" t="s">
        <v>442</v>
      </c>
      <c r="G99" s="1" t="s">
        <v>2111</v>
      </c>
      <c r="H99" s="25" t="s">
        <v>53</v>
      </c>
      <c r="I99" s="32" t="s">
        <v>1544</v>
      </c>
      <c r="J99" s="32" t="s">
        <v>2469</v>
      </c>
      <c r="K99" s="32" t="s">
        <v>2472</v>
      </c>
      <c r="L99" s="6" t="s">
        <v>2471</v>
      </c>
      <c r="M99" s="6"/>
      <c r="N99" s="6"/>
      <c r="O99" s="6"/>
      <c r="P99" s="6"/>
      <c r="Q99" s="6"/>
      <c r="R99" s="41">
        <f>ROUND(AA99*$Z$3,1)</f>
        <v>26.1</v>
      </c>
      <c r="S99" s="82">
        <f>ROUND(R99*0.85,1)</f>
        <v>22.2</v>
      </c>
      <c r="T99" s="76" t="s">
        <v>2053</v>
      </c>
      <c r="U99" s="120">
        <f>ROUND(R99*1.15,1)</f>
        <v>30</v>
      </c>
      <c r="V99" s="78">
        <v>43101</v>
      </c>
      <c r="W99" s="78">
        <v>401768</v>
      </c>
      <c r="X99" s="128"/>
      <c r="AA99" s="42">
        <v>7.5</v>
      </c>
      <c r="AB99" s="17"/>
    </row>
    <row r="100" spans="1:28" ht="25.5" hidden="1">
      <c r="A100" s="16" t="s">
        <v>1434</v>
      </c>
      <c r="B100" s="16" t="s">
        <v>1435</v>
      </c>
      <c r="C100" s="13" t="s">
        <v>333</v>
      </c>
      <c r="D100" s="7" t="s">
        <v>894</v>
      </c>
      <c r="E100" s="17"/>
      <c r="F100" s="1" t="s">
        <v>771</v>
      </c>
      <c r="G100" s="1" t="s">
        <v>1545</v>
      </c>
      <c r="H100" s="25" t="s">
        <v>53</v>
      </c>
      <c r="I100" s="32" t="s">
        <v>1544</v>
      </c>
      <c r="J100" s="32" t="s">
        <v>2469</v>
      </c>
      <c r="K100" s="32" t="s">
        <v>2472</v>
      </c>
      <c r="L100" s="6" t="s">
        <v>2471</v>
      </c>
      <c r="M100" s="6"/>
      <c r="N100" s="6"/>
      <c r="O100" s="6"/>
      <c r="P100" s="6"/>
      <c r="Q100" s="6"/>
      <c r="R100" s="41">
        <f>ROUND(AA100*$Z$3,1)</f>
        <v>41.8</v>
      </c>
      <c r="S100" s="82">
        <f>ROUND(R100*0.85,1)</f>
        <v>35.5</v>
      </c>
      <c r="T100" s="76" t="s">
        <v>2053</v>
      </c>
      <c r="U100" s="120">
        <f>ROUND(R100*1.15,1)</f>
        <v>48.1</v>
      </c>
      <c r="V100" s="78">
        <v>43101</v>
      </c>
      <c r="W100" s="78">
        <v>401768</v>
      </c>
      <c r="X100" s="128"/>
      <c r="AA100" s="42">
        <v>12</v>
      </c>
      <c r="AB100" s="17"/>
    </row>
    <row r="101" spans="1:28" ht="51" hidden="1">
      <c r="A101" s="16" t="s">
        <v>1431</v>
      </c>
      <c r="B101" s="16" t="s">
        <v>1433</v>
      </c>
      <c r="C101" s="15" t="s">
        <v>334</v>
      </c>
      <c r="D101" s="7"/>
      <c r="E101" s="17"/>
      <c r="F101" s="28" t="s">
        <v>755</v>
      </c>
      <c r="G101" s="28" t="s">
        <v>2112</v>
      </c>
      <c r="H101" s="25" t="s">
        <v>2014</v>
      </c>
      <c r="I101" s="117" t="s">
        <v>2696</v>
      </c>
      <c r="J101" s="32"/>
      <c r="K101" s="32"/>
      <c r="L101" s="6"/>
      <c r="M101" s="65"/>
      <c r="N101" s="65"/>
      <c r="O101" s="65"/>
      <c r="P101" s="65"/>
      <c r="Q101" s="65"/>
      <c r="R101" s="41"/>
      <c r="S101" s="82"/>
      <c r="T101" s="76"/>
      <c r="U101" s="120"/>
      <c r="V101" s="78">
        <v>43101</v>
      </c>
      <c r="W101" s="78">
        <v>401768</v>
      </c>
      <c r="X101" s="128"/>
      <c r="AA101" s="42"/>
      <c r="AB101" s="17"/>
    </row>
    <row r="102" spans="1:28" ht="51" hidden="1">
      <c r="A102" s="16" t="s">
        <v>1434</v>
      </c>
      <c r="B102" s="16" t="s">
        <v>1435</v>
      </c>
      <c r="C102" s="13" t="s">
        <v>334</v>
      </c>
      <c r="D102" s="7" t="s">
        <v>895</v>
      </c>
      <c r="E102" s="17"/>
      <c r="F102" s="1" t="s">
        <v>1458</v>
      </c>
      <c r="G102" s="1" t="s">
        <v>2113</v>
      </c>
      <c r="H102" s="25"/>
      <c r="I102" s="32"/>
      <c r="J102" s="124" t="s">
        <v>2469</v>
      </c>
      <c r="K102" s="124" t="s">
        <v>2472</v>
      </c>
      <c r="L102" s="6" t="s">
        <v>2471</v>
      </c>
      <c r="M102" s="65">
        <v>5</v>
      </c>
      <c r="N102" s="65" t="s">
        <v>2438</v>
      </c>
      <c r="O102" s="72" t="s">
        <v>2481</v>
      </c>
      <c r="P102" s="65" t="s">
        <v>2438</v>
      </c>
      <c r="Q102" s="65"/>
      <c r="R102" s="41">
        <f>ROUND(AA102*$Z$3,1)</f>
        <v>13.9</v>
      </c>
      <c r="S102" s="82">
        <f>ROUND(R102*0.85,1)</f>
        <v>11.8</v>
      </c>
      <c r="T102" s="76" t="s">
        <v>2053</v>
      </c>
      <c r="U102" s="120">
        <f>ROUND(R102*1.15,1)</f>
        <v>16</v>
      </c>
      <c r="V102" s="78">
        <v>43101</v>
      </c>
      <c r="W102" s="78">
        <v>401768</v>
      </c>
      <c r="X102" s="128"/>
      <c r="AA102" s="42">
        <v>4</v>
      </c>
      <c r="AB102" s="17"/>
    </row>
    <row r="103" spans="1:28" ht="51" hidden="1">
      <c r="A103" s="16" t="s">
        <v>1434</v>
      </c>
      <c r="B103" s="16" t="s">
        <v>1435</v>
      </c>
      <c r="C103" s="13" t="s">
        <v>334</v>
      </c>
      <c r="D103" s="7" t="s">
        <v>1358</v>
      </c>
      <c r="E103" s="17"/>
      <c r="F103" s="1" t="s">
        <v>1459</v>
      </c>
      <c r="G103" s="1" t="s">
        <v>2114</v>
      </c>
      <c r="H103" s="25"/>
      <c r="I103" s="32"/>
      <c r="J103" s="124" t="s">
        <v>2469</v>
      </c>
      <c r="K103" s="124" t="s">
        <v>2472</v>
      </c>
      <c r="L103" s="6" t="s">
        <v>2471</v>
      </c>
      <c r="M103" s="65">
        <v>5</v>
      </c>
      <c r="N103" s="65" t="s">
        <v>2438</v>
      </c>
      <c r="O103" s="72" t="s">
        <v>2481</v>
      </c>
      <c r="P103" s="65" t="s">
        <v>2438</v>
      </c>
      <c r="Q103" s="65"/>
      <c r="R103" s="41">
        <f>ROUND(AA103*$Z$3,1)</f>
        <v>10.5</v>
      </c>
      <c r="S103" s="82">
        <f>ROUND(R103*0.85,1)</f>
        <v>8.9</v>
      </c>
      <c r="T103" s="76" t="s">
        <v>2053</v>
      </c>
      <c r="U103" s="120">
        <f>ROUND(R103*1.15,1)</f>
        <v>12.1</v>
      </c>
      <c r="V103" s="78">
        <v>43101</v>
      </c>
      <c r="W103" s="78">
        <v>401768</v>
      </c>
      <c r="X103" s="128"/>
      <c r="AA103" s="42">
        <v>3</v>
      </c>
      <c r="AB103" s="17"/>
    </row>
    <row r="104" spans="1:28" ht="38.25" hidden="1">
      <c r="A104" s="16" t="s">
        <v>1434</v>
      </c>
      <c r="B104" s="16" t="s">
        <v>1435</v>
      </c>
      <c r="C104" s="13" t="s">
        <v>334</v>
      </c>
      <c r="D104" s="7" t="s">
        <v>896</v>
      </c>
      <c r="E104" s="17"/>
      <c r="F104" s="1" t="s">
        <v>1460</v>
      </c>
      <c r="G104" s="1" t="s">
        <v>2115</v>
      </c>
      <c r="H104" s="25"/>
      <c r="I104" s="32"/>
      <c r="J104" s="124" t="s">
        <v>2469</v>
      </c>
      <c r="K104" s="124" t="s">
        <v>2472</v>
      </c>
      <c r="L104" s="6" t="s">
        <v>2471</v>
      </c>
      <c r="M104" s="65">
        <v>5</v>
      </c>
      <c r="N104" s="65" t="s">
        <v>2438</v>
      </c>
      <c r="O104" s="72" t="s">
        <v>2481</v>
      </c>
      <c r="P104" s="65" t="s">
        <v>2438</v>
      </c>
      <c r="Q104" s="65"/>
      <c r="R104" s="41">
        <f>ROUND(AA104*$Z$3,1)</f>
        <v>15.7</v>
      </c>
      <c r="S104" s="82">
        <f>ROUND(R104*0.85,1)</f>
        <v>13.3</v>
      </c>
      <c r="T104" s="76" t="s">
        <v>2053</v>
      </c>
      <c r="U104" s="120">
        <f>ROUND(R104*1.15,1)</f>
        <v>18.100000000000001</v>
      </c>
      <c r="V104" s="78">
        <v>43101</v>
      </c>
      <c r="W104" s="78">
        <v>401768</v>
      </c>
      <c r="X104" s="128"/>
      <c r="AA104" s="42">
        <v>4.5</v>
      </c>
      <c r="AB104" s="17"/>
    </row>
    <row r="105" spans="1:28" ht="38.25" hidden="1">
      <c r="A105" s="16" t="s">
        <v>1434</v>
      </c>
      <c r="B105" s="16" t="s">
        <v>1435</v>
      </c>
      <c r="C105" s="13" t="s">
        <v>334</v>
      </c>
      <c r="D105" s="7" t="s">
        <v>897</v>
      </c>
      <c r="E105" s="17"/>
      <c r="F105" s="1" t="s">
        <v>1461</v>
      </c>
      <c r="G105" s="1" t="s">
        <v>2116</v>
      </c>
      <c r="H105" s="25"/>
      <c r="I105" s="32"/>
      <c r="J105" s="124" t="s">
        <v>2469</v>
      </c>
      <c r="K105" s="124" t="s">
        <v>2472</v>
      </c>
      <c r="L105" s="6" t="s">
        <v>2471</v>
      </c>
      <c r="M105" s="65">
        <v>5</v>
      </c>
      <c r="N105" s="65" t="s">
        <v>2438</v>
      </c>
      <c r="O105" s="72" t="s">
        <v>2481</v>
      </c>
      <c r="P105" s="65" t="s">
        <v>2438</v>
      </c>
      <c r="Q105" s="65"/>
      <c r="R105" s="41">
        <f>ROUND(AA105*$Z$3,1)</f>
        <v>12.2</v>
      </c>
      <c r="S105" s="82">
        <f>ROUND(R105*0.85,1)</f>
        <v>10.4</v>
      </c>
      <c r="T105" s="76" t="s">
        <v>2053</v>
      </c>
      <c r="U105" s="120">
        <f>ROUND(R105*1.15,1)</f>
        <v>14</v>
      </c>
      <c r="V105" s="78">
        <v>43101</v>
      </c>
      <c r="W105" s="78">
        <v>401768</v>
      </c>
      <c r="X105" s="128"/>
      <c r="AA105" s="42">
        <v>3.5</v>
      </c>
      <c r="AB105" s="17"/>
    </row>
    <row r="106" spans="1:28" ht="30" hidden="1">
      <c r="A106" s="16" t="s">
        <v>1431</v>
      </c>
      <c r="B106" s="16" t="s">
        <v>1433</v>
      </c>
      <c r="C106" s="15" t="s">
        <v>335</v>
      </c>
      <c r="D106" s="7"/>
      <c r="E106" s="17"/>
      <c r="F106" s="28" t="s">
        <v>24</v>
      </c>
      <c r="G106" s="28" t="s">
        <v>1546</v>
      </c>
      <c r="H106" s="25" t="s">
        <v>25</v>
      </c>
      <c r="I106" s="32" t="s">
        <v>2117</v>
      </c>
      <c r="J106" s="32"/>
      <c r="K106" s="32"/>
      <c r="L106" s="6"/>
      <c r="M106" s="65"/>
      <c r="N106" s="65"/>
      <c r="O106" s="65"/>
      <c r="P106" s="65"/>
      <c r="Q106" s="65"/>
      <c r="R106" s="41"/>
      <c r="S106" s="82"/>
      <c r="T106" s="76"/>
      <c r="U106" s="120"/>
      <c r="V106" s="78">
        <v>43101</v>
      </c>
      <c r="W106" s="78">
        <v>401768</v>
      </c>
      <c r="X106" s="128"/>
      <c r="AA106" s="42"/>
      <c r="AB106" s="17"/>
    </row>
    <row r="107" spans="1:28" ht="51" hidden="1">
      <c r="A107" s="16" t="s">
        <v>1434</v>
      </c>
      <c r="B107" s="16" t="s">
        <v>1435</v>
      </c>
      <c r="C107" s="13" t="s">
        <v>335</v>
      </c>
      <c r="D107" s="7" t="s">
        <v>898</v>
      </c>
      <c r="E107" s="17"/>
      <c r="F107" s="1" t="s">
        <v>1462</v>
      </c>
      <c r="G107" s="1" t="s">
        <v>1547</v>
      </c>
      <c r="H107" s="1" t="s">
        <v>2682</v>
      </c>
      <c r="I107" s="74" t="s">
        <v>2652</v>
      </c>
      <c r="J107" s="122" t="s">
        <v>2457</v>
      </c>
      <c r="K107" s="122" t="s">
        <v>2473</v>
      </c>
      <c r="L107" s="6" t="s">
        <v>2471</v>
      </c>
      <c r="M107" s="65">
        <v>15</v>
      </c>
      <c r="N107" s="65" t="s">
        <v>2438</v>
      </c>
      <c r="O107" s="72" t="s">
        <v>2481</v>
      </c>
      <c r="P107" s="65" t="s">
        <v>2438</v>
      </c>
      <c r="Q107" s="65"/>
      <c r="R107" s="41">
        <f t="shared" ref="R107:R112" si="21">ROUND(AA107*$Z$3,1)</f>
        <v>90.6</v>
      </c>
      <c r="S107" s="82">
        <f t="shared" ref="S107:S112" si="22">ROUND(R107*0.85,1)</f>
        <v>77</v>
      </c>
      <c r="T107" s="76" t="s">
        <v>2053</v>
      </c>
      <c r="U107" s="120">
        <f t="shared" ref="U107:U112" si="23">ROUND(R107*1.15,1)</f>
        <v>104.2</v>
      </c>
      <c r="V107" s="78">
        <v>43101</v>
      </c>
      <c r="W107" s="78">
        <v>401768</v>
      </c>
      <c r="X107" s="128"/>
      <c r="AA107" s="42" t="s">
        <v>2033</v>
      </c>
      <c r="AB107" s="17"/>
    </row>
    <row r="108" spans="1:28" ht="51" hidden="1">
      <c r="A108" s="16" t="s">
        <v>1434</v>
      </c>
      <c r="B108" s="16" t="s">
        <v>1435</v>
      </c>
      <c r="C108" s="13" t="s">
        <v>335</v>
      </c>
      <c r="D108" s="7" t="s">
        <v>899</v>
      </c>
      <c r="E108" s="17"/>
      <c r="F108" s="1" t="s">
        <v>1473</v>
      </c>
      <c r="G108" s="1" t="s">
        <v>2118</v>
      </c>
      <c r="H108" s="1" t="s">
        <v>2683</v>
      </c>
      <c r="I108" s="74" t="s">
        <v>2653</v>
      </c>
      <c r="J108" s="122" t="s">
        <v>2457</v>
      </c>
      <c r="K108" s="122" t="s">
        <v>2473</v>
      </c>
      <c r="L108" s="6" t="s">
        <v>2471</v>
      </c>
      <c r="M108" s="65">
        <v>15</v>
      </c>
      <c r="N108" s="65" t="s">
        <v>2438</v>
      </c>
      <c r="O108" s="72" t="s">
        <v>2481</v>
      </c>
      <c r="P108" s="65" t="s">
        <v>2438</v>
      </c>
      <c r="Q108" s="65"/>
      <c r="R108" s="41">
        <f t="shared" si="21"/>
        <v>41.8</v>
      </c>
      <c r="S108" s="82">
        <f t="shared" si="22"/>
        <v>35.5</v>
      </c>
      <c r="T108" s="76" t="s">
        <v>2053</v>
      </c>
      <c r="U108" s="120">
        <f t="shared" si="23"/>
        <v>48.1</v>
      </c>
      <c r="V108" s="78">
        <v>43101</v>
      </c>
      <c r="W108" s="78">
        <v>401768</v>
      </c>
      <c r="X108" s="128"/>
      <c r="AA108" s="42">
        <v>12</v>
      </c>
      <c r="AB108" s="17"/>
    </row>
    <row r="109" spans="1:28" ht="63.75" hidden="1">
      <c r="A109" s="16" t="s">
        <v>1434</v>
      </c>
      <c r="B109" s="16" t="s">
        <v>1435</v>
      </c>
      <c r="C109" s="13" t="s">
        <v>335</v>
      </c>
      <c r="D109" s="7" t="s">
        <v>900</v>
      </c>
      <c r="E109" s="17"/>
      <c r="F109" s="3" t="s">
        <v>1463</v>
      </c>
      <c r="G109" s="3" t="s">
        <v>2119</v>
      </c>
      <c r="H109" s="3" t="s">
        <v>2684</v>
      </c>
      <c r="I109" s="114" t="s">
        <v>2654</v>
      </c>
      <c r="J109" s="126" t="s">
        <v>2457</v>
      </c>
      <c r="K109" s="122" t="s">
        <v>2473</v>
      </c>
      <c r="L109" s="6" t="s">
        <v>2471</v>
      </c>
      <c r="M109" s="65">
        <v>15</v>
      </c>
      <c r="N109" s="65" t="s">
        <v>2438</v>
      </c>
      <c r="O109" s="72" t="s">
        <v>2481</v>
      </c>
      <c r="P109" s="65" t="s">
        <v>2438</v>
      </c>
      <c r="Q109" s="65"/>
      <c r="R109" s="41">
        <f t="shared" si="21"/>
        <v>22.7</v>
      </c>
      <c r="S109" s="82">
        <f t="shared" si="22"/>
        <v>19.3</v>
      </c>
      <c r="T109" s="76" t="s">
        <v>2053</v>
      </c>
      <c r="U109" s="120">
        <f t="shared" si="23"/>
        <v>26.1</v>
      </c>
      <c r="V109" s="78">
        <v>43101</v>
      </c>
      <c r="W109" s="78">
        <v>401768</v>
      </c>
      <c r="X109" s="128"/>
      <c r="AA109" s="42">
        <v>6.5</v>
      </c>
      <c r="AB109" s="17"/>
    </row>
    <row r="110" spans="1:28" ht="63.75" hidden="1">
      <c r="A110" s="16" t="s">
        <v>1434</v>
      </c>
      <c r="B110" s="16" t="s">
        <v>1435</v>
      </c>
      <c r="C110" s="13" t="s">
        <v>335</v>
      </c>
      <c r="D110" s="7" t="s">
        <v>901</v>
      </c>
      <c r="E110" s="17"/>
      <c r="F110" s="25" t="s">
        <v>1464</v>
      </c>
      <c r="G110" s="32" t="s">
        <v>1548</v>
      </c>
      <c r="H110" s="1" t="s">
        <v>2685</v>
      </c>
      <c r="I110" s="74" t="s">
        <v>2655</v>
      </c>
      <c r="J110" s="122" t="s">
        <v>2457</v>
      </c>
      <c r="K110" s="122" t="s">
        <v>2473</v>
      </c>
      <c r="L110" s="6" t="s">
        <v>2471</v>
      </c>
      <c r="M110" s="65">
        <v>15</v>
      </c>
      <c r="N110" s="65" t="s">
        <v>2438</v>
      </c>
      <c r="O110" s="72" t="s">
        <v>2481</v>
      </c>
      <c r="P110" s="65" t="s">
        <v>2438</v>
      </c>
      <c r="Q110" s="65"/>
      <c r="R110" s="41">
        <f t="shared" si="21"/>
        <v>104.6</v>
      </c>
      <c r="S110" s="82">
        <f t="shared" si="22"/>
        <v>88.9</v>
      </c>
      <c r="T110" s="76" t="s">
        <v>2053</v>
      </c>
      <c r="U110" s="120">
        <f t="shared" si="23"/>
        <v>120.3</v>
      </c>
      <c r="V110" s="78">
        <v>43101</v>
      </c>
      <c r="W110" s="78">
        <v>401768</v>
      </c>
      <c r="X110" s="128"/>
      <c r="AA110" s="42">
        <v>30</v>
      </c>
      <c r="AB110" s="17"/>
    </row>
    <row r="111" spans="1:28" ht="63.75" hidden="1">
      <c r="A111" s="16" t="s">
        <v>1434</v>
      </c>
      <c r="B111" s="16" t="s">
        <v>1435</v>
      </c>
      <c r="C111" s="13" t="s">
        <v>335</v>
      </c>
      <c r="D111" s="7" t="s">
        <v>902</v>
      </c>
      <c r="E111" s="17"/>
      <c r="F111" s="25" t="s">
        <v>1465</v>
      </c>
      <c r="G111" s="32" t="s">
        <v>2120</v>
      </c>
      <c r="H111" s="1" t="s">
        <v>2686</v>
      </c>
      <c r="I111" s="74" t="s">
        <v>2656</v>
      </c>
      <c r="J111" s="122" t="s">
        <v>2457</v>
      </c>
      <c r="K111" s="122" t="s">
        <v>2473</v>
      </c>
      <c r="L111" s="6" t="s">
        <v>2471</v>
      </c>
      <c r="M111" s="65">
        <v>15</v>
      </c>
      <c r="N111" s="65" t="s">
        <v>2438</v>
      </c>
      <c r="O111" s="72" t="s">
        <v>2481</v>
      </c>
      <c r="P111" s="65" t="s">
        <v>2438</v>
      </c>
      <c r="Q111" s="65"/>
      <c r="R111" s="41">
        <f t="shared" si="21"/>
        <v>48.8</v>
      </c>
      <c r="S111" s="82">
        <f t="shared" si="22"/>
        <v>41.5</v>
      </c>
      <c r="T111" s="76" t="s">
        <v>2053</v>
      </c>
      <c r="U111" s="120">
        <f t="shared" si="23"/>
        <v>56.1</v>
      </c>
      <c r="V111" s="78">
        <v>43101</v>
      </c>
      <c r="W111" s="78">
        <v>401768</v>
      </c>
      <c r="X111" s="128"/>
      <c r="AA111" s="42">
        <v>14</v>
      </c>
      <c r="AB111" s="17"/>
    </row>
    <row r="112" spans="1:28" ht="63.75" hidden="1">
      <c r="A112" s="16" t="s">
        <v>1434</v>
      </c>
      <c r="B112" s="16" t="s">
        <v>1435</v>
      </c>
      <c r="C112" s="13" t="s">
        <v>335</v>
      </c>
      <c r="D112" s="7" t="s">
        <v>903</v>
      </c>
      <c r="E112" s="17"/>
      <c r="F112" s="25" t="s">
        <v>1466</v>
      </c>
      <c r="G112" s="32" t="s">
        <v>2121</v>
      </c>
      <c r="H112" s="1" t="s">
        <v>2687</v>
      </c>
      <c r="I112" s="74" t="s">
        <v>2657</v>
      </c>
      <c r="J112" s="122" t="s">
        <v>2457</v>
      </c>
      <c r="K112" s="122" t="s">
        <v>2473</v>
      </c>
      <c r="L112" s="6" t="s">
        <v>2471</v>
      </c>
      <c r="M112" s="65">
        <v>15</v>
      </c>
      <c r="N112" s="65" t="s">
        <v>2438</v>
      </c>
      <c r="O112" s="72" t="s">
        <v>2481</v>
      </c>
      <c r="P112" s="65" t="s">
        <v>2438</v>
      </c>
      <c r="Q112" s="65"/>
      <c r="R112" s="41">
        <f t="shared" si="21"/>
        <v>34.9</v>
      </c>
      <c r="S112" s="82">
        <f t="shared" si="22"/>
        <v>29.7</v>
      </c>
      <c r="T112" s="76" t="s">
        <v>2053</v>
      </c>
      <c r="U112" s="120">
        <f t="shared" si="23"/>
        <v>40.1</v>
      </c>
      <c r="V112" s="78">
        <v>43101</v>
      </c>
      <c r="W112" s="78">
        <v>401768</v>
      </c>
      <c r="X112" s="128"/>
      <c r="AA112" s="42">
        <v>10</v>
      </c>
      <c r="AB112" s="17"/>
    </row>
    <row r="113" spans="1:28" ht="30" hidden="1">
      <c r="A113" s="20" t="s">
        <v>1431</v>
      </c>
      <c r="B113" s="20" t="s">
        <v>1432</v>
      </c>
      <c r="C113" s="15" t="s">
        <v>336</v>
      </c>
      <c r="D113" s="7"/>
      <c r="E113" s="17"/>
      <c r="F113" s="28" t="s">
        <v>26</v>
      </c>
      <c r="G113" s="28" t="s">
        <v>26</v>
      </c>
      <c r="H113" s="25"/>
      <c r="I113" s="32"/>
      <c r="J113" s="32"/>
      <c r="K113" s="32"/>
      <c r="L113" s="6"/>
      <c r="M113" s="6"/>
      <c r="N113" s="6"/>
      <c r="O113" s="6"/>
      <c r="P113" s="6"/>
      <c r="Q113" s="6"/>
      <c r="R113" s="41"/>
      <c r="S113" s="82"/>
      <c r="T113" s="76"/>
      <c r="U113" s="120"/>
      <c r="V113" s="78">
        <v>43101</v>
      </c>
      <c r="W113" s="78">
        <v>401768</v>
      </c>
      <c r="X113" s="128"/>
      <c r="AA113" s="42"/>
      <c r="AB113" s="17"/>
    </row>
    <row r="114" spans="1:28" ht="153" hidden="1">
      <c r="A114" s="16" t="s">
        <v>1431</v>
      </c>
      <c r="B114" s="16" t="s">
        <v>1433</v>
      </c>
      <c r="C114" s="15" t="s">
        <v>337</v>
      </c>
      <c r="D114" s="7"/>
      <c r="E114" s="17"/>
      <c r="F114" s="28" t="s">
        <v>27</v>
      </c>
      <c r="G114" s="28" t="s">
        <v>1549</v>
      </c>
      <c r="H114" s="1" t="s">
        <v>2015</v>
      </c>
      <c r="I114" s="1" t="s">
        <v>2122</v>
      </c>
      <c r="J114" s="1"/>
      <c r="K114" s="1"/>
      <c r="L114" s="6"/>
      <c r="M114" s="6"/>
      <c r="N114" s="6"/>
      <c r="O114" s="6"/>
      <c r="P114" s="6"/>
      <c r="Q114" s="6"/>
      <c r="R114" s="41"/>
      <c r="S114" s="82"/>
      <c r="T114" s="76"/>
      <c r="U114" s="120"/>
      <c r="V114" s="78">
        <v>43101</v>
      </c>
      <c r="W114" s="78">
        <v>401768</v>
      </c>
      <c r="X114" s="128"/>
      <c r="AA114" s="42"/>
      <c r="AB114" s="17"/>
    </row>
    <row r="115" spans="1:28" ht="51" hidden="1">
      <c r="A115" s="16" t="s">
        <v>1434</v>
      </c>
      <c r="B115" s="16" t="s">
        <v>1435</v>
      </c>
      <c r="C115" s="13" t="s">
        <v>337</v>
      </c>
      <c r="D115" s="7" t="s">
        <v>904</v>
      </c>
      <c r="E115" s="17"/>
      <c r="F115" s="1" t="s">
        <v>1627</v>
      </c>
      <c r="G115" s="1" t="s">
        <v>1550</v>
      </c>
      <c r="H115" s="1" t="s">
        <v>2016</v>
      </c>
      <c r="I115" s="1" t="s">
        <v>2123</v>
      </c>
      <c r="J115" s="124" t="s">
        <v>2469</v>
      </c>
      <c r="K115" s="124" t="s">
        <v>2472</v>
      </c>
      <c r="L115" s="6" t="s">
        <v>2471</v>
      </c>
      <c r="M115" s="65">
        <v>2</v>
      </c>
      <c r="N115" s="65" t="s">
        <v>2439</v>
      </c>
      <c r="O115" s="5" t="s">
        <v>2478</v>
      </c>
      <c r="P115" s="73" t="s">
        <v>2485</v>
      </c>
      <c r="Q115" s="73"/>
      <c r="R115" s="41">
        <f>ROUND(AA115*$Z$3,1)</f>
        <v>24.4</v>
      </c>
      <c r="S115" s="82">
        <f>ROUND(R115*0.85,1)</f>
        <v>20.7</v>
      </c>
      <c r="T115" s="76" t="s">
        <v>2053</v>
      </c>
      <c r="U115" s="120">
        <f>ROUND(R115*1.15,1)</f>
        <v>28.1</v>
      </c>
      <c r="V115" s="78">
        <v>43101</v>
      </c>
      <c r="W115" s="78">
        <v>401768</v>
      </c>
      <c r="X115" s="128"/>
      <c r="AA115" s="42">
        <v>7</v>
      </c>
      <c r="AB115" s="17"/>
    </row>
    <row r="116" spans="1:28" ht="38.25" hidden="1">
      <c r="A116" s="16" t="s">
        <v>1434</v>
      </c>
      <c r="B116" s="16" t="s">
        <v>1435</v>
      </c>
      <c r="C116" s="13" t="s">
        <v>337</v>
      </c>
      <c r="D116" s="7" t="s">
        <v>905</v>
      </c>
      <c r="E116" s="17"/>
      <c r="F116" s="1" t="s">
        <v>772</v>
      </c>
      <c r="G116" s="1" t="s">
        <v>1551</v>
      </c>
      <c r="H116" s="1" t="s">
        <v>443</v>
      </c>
      <c r="I116" s="1" t="s">
        <v>2124</v>
      </c>
      <c r="J116" s="32" t="s">
        <v>2469</v>
      </c>
      <c r="K116" s="32" t="s">
        <v>2472</v>
      </c>
      <c r="L116" s="6" t="s">
        <v>2471</v>
      </c>
      <c r="M116" s="6"/>
      <c r="N116" s="6"/>
      <c r="O116" s="6"/>
      <c r="P116" s="6"/>
      <c r="Q116" s="6"/>
      <c r="R116" s="41">
        <f>ROUND(AA116*$Z$3,1)</f>
        <v>177.8</v>
      </c>
      <c r="S116" s="82">
        <f>ROUND(R116*0.85,1)</f>
        <v>151.1</v>
      </c>
      <c r="T116" s="76" t="s">
        <v>2053</v>
      </c>
      <c r="U116" s="120">
        <f>ROUND(R116*1.15,1)</f>
        <v>204.5</v>
      </c>
      <c r="V116" s="78">
        <v>43101</v>
      </c>
      <c r="W116" s="78">
        <v>401768</v>
      </c>
      <c r="X116" s="128"/>
      <c r="AA116" s="42">
        <v>51</v>
      </c>
      <c r="AB116" s="17"/>
    </row>
    <row r="117" spans="1:28" ht="51" hidden="1">
      <c r="A117" s="16" t="s">
        <v>1434</v>
      </c>
      <c r="B117" s="16" t="s">
        <v>1435</v>
      </c>
      <c r="C117" s="13" t="s">
        <v>337</v>
      </c>
      <c r="D117" s="7" t="s">
        <v>906</v>
      </c>
      <c r="E117" s="17"/>
      <c r="F117" s="1" t="s">
        <v>46</v>
      </c>
      <c r="G117" s="1" t="s">
        <v>1552</v>
      </c>
      <c r="H117" s="1" t="s">
        <v>444</v>
      </c>
      <c r="I117" s="1" t="s">
        <v>2125</v>
      </c>
      <c r="J117" s="32" t="s">
        <v>2469</v>
      </c>
      <c r="K117" s="32" t="s">
        <v>2472</v>
      </c>
      <c r="L117" s="6" t="s">
        <v>2471</v>
      </c>
      <c r="M117" s="6"/>
      <c r="N117" s="6"/>
      <c r="O117" s="6"/>
      <c r="P117" s="6"/>
      <c r="Q117" s="6"/>
      <c r="R117" s="41">
        <f>ROUND(AA117*$Z$3,1)</f>
        <v>268.5</v>
      </c>
      <c r="S117" s="82">
        <f>ROUND(R117*0.85,1)</f>
        <v>228.2</v>
      </c>
      <c r="T117" s="76" t="s">
        <v>2053</v>
      </c>
      <c r="U117" s="120">
        <f>ROUND(R117*1.15,1)</f>
        <v>308.8</v>
      </c>
      <c r="V117" s="78">
        <v>43101</v>
      </c>
      <c r="W117" s="78">
        <v>401768</v>
      </c>
      <c r="X117" s="128"/>
      <c r="AA117" s="42">
        <v>77</v>
      </c>
      <c r="AB117" s="17"/>
    </row>
    <row r="118" spans="1:28" ht="51" hidden="1">
      <c r="A118" s="16" t="s">
        <v>1434</v>
      </c>
      <c r="B118" s="16" t="s">
        <v>1435</v>
      </c>
      <c r="C118" s="13" t="s">
        <v>337</v>
      </c>
      <c r="D118" s="7" t="s">
        <v>907</v>
      </c>
      <c r="E118" s="17"/>
      <c r="F118" s="1" t="s">
        <v>47</v>
      </c>
      <c r="G118" s="1" t="s">
        <v>1553</v>
      </c>
      <c r="H118" s="1" t="s">
        <v>445</v>
      </c>
      <c r="I118" s="1" t="s">
        <v>1554</v>
      </c>
      <c r="J118" s="32" t="s">
        <v>2469</v>
      </c>
      <c r="K118" s="32" t="s">
        <v>2472</v>
      </c>
      <c r="L118" s="6" t="s">
        <v>2471</v>
      </c>
      <c r="M118" s="48"/>
      <c r="N118" s="48"/>
      <c r="O118" s="48"/>
      <c r="P118" s="48"/>
      <c r="Q118" s="48"/>
      <c r="R118" s="41">
        <f>ROUND(AA118*$Z$3,1)</f>
        <v>369.6</v>
      </c>
      <c r="S118" s="82">
        <f>ROUND(R118*0.85,1)</f>
        <v>314.2</v>
      </c>
      <c r="T118" s="76" t="s">
        <v>2053</v>
      </c>
      <c r="U118" s="120">
        <f>ROUND(R118*1.15,1)</f>
        <v>425</v>
      </c>
      <c r="V118" s="78">
        <v>43101</v>
      </c>
      <c r="W118" s="78">
        <v>401768</v>
      </c>
      <c r="X118" s="128"/>
      <c r="AA118" s="42">
        <v>106</v>
      </c>
      <c r="AB118" s="17"/>
    </row>
    <row r="119" spans="1:28" ht="38.25" hidden="1">
      <c r="A119" s="16" t="s">
        <v>1434</v>
      </c>
      <c r="B119" s="16" t="s">
        <v>1435</v>
      </c>
      <c r="C119" s="13" t="s">
        <v>337</v>
      </c>
      <c r="D119" s="7" t="s">
        <v>908</v>
      </c>
      <c r="E119" s="17"/>
      <c r="F119" s="1" t="s">
        <v>48</v>
      </c>
      <c r="G119" s="1" t="s">
        <v>2126</v>
      </c>
      <c r="H119" s="1" t="s">
        <v>2531</v>
      </c>
      <c r="I119" s="1" t="s">
        <v>2423</v>
      </c>
      <c r="J119" s="124" t="s">
        <v>2469</v>
      </c>
      <c r="K119" s="124" t="s">
        <v>2472</v>
      </c>
      <c r="L119" s="6" t="s">
        <v>2471</v>
      </c>
      <c r="M119" s="65">
        <v>1</v>
      </c>
      <c r="N119" s="65" t="s">
        <v>2439</v>
      </c>
      <c r="O119" s="5" t="s">
        <v>2478</v>
      </c>
      <c r="P119" s="73" t="s">
        <v>2485</v>
      </c>
      <c r="Q119" s="73"/>
      <c r="R119" s="41">
        <f>ROUND(AA119*$Z$3,1)</f>
        <v>83.7</v>
      </c>
      <c r="S119" s="82">
        <f>ROUND(R119*0.85,1)</f>
        <v>71.099999999999994</v>
      </c>
      <c r="T119" s="76" t="s">
        <v>2053</v>
      </c>
      <c r="U119" s="120">
        <f>ROUND(R119*1.15,1)</f>
        <v>96.3</v>
      </c>
      <c r="V119" s="78">
        <v>43101</v>
      </c>
      <c r="W119" s="78">
        <v>401768</v>
      </c>
      <c r="X119" s="128"/>
      <c r="AA119" s="42">
        <v>24</v>
      </c>
      <c r="AB119" s="17"/>
    </row>
    <row r="120" spans="1:28" ht="30" hidden="1">
      <c r="A120" s="16" t="s">
        <v>1431</v>
      </c>
      <c r="B120" s="16" t="s">
        <v>1433</v>
      </c>
      <c r="C120" s="15" t="s">
        <v>338</v>
      </c>
      <c r="D120" s="7"/>
      <c r="E120" s="17"/>
      <c r="F120" s="28" t="s">
        <v>28</v>
      </c>
      <c r="G120" s="28" t="s">
        <v>1555</v>
      </c>
      <c r="H120" s="25"/>
      <c r="I120" s="32"/>
      <c r="J120" s="32"/>
      <c r="K120" s="32"/>
      <c r="L120" s="6"/>
      <c r="M120" s="6"/>
      <c r="N120" s="6"/>
      <c r="O120" s="6"/>
      <c r="P120" s="6"/>
      <c r="Q120" s="6"/>
      <c r="R120" s="41"/>
      <c r="S120" s="82"/>
      <c r="T120" s="76"/>
      <c r="U120" s="120"/>
      <c r="V120" s="78">
        <v>43101</v>
      </c>
      <c r="W120" s="78">
        <v>401768</v>
      </c>
      <c r="X120" s="128"/>
      <c r="AA120" s="42"/>
      <c r="AB120" s="17"/>
    </row>
    <row r="121" spans="1:28" ht="38.25" hidden="1">
      <c r="A121" s="16" t="s">
        <v>1434</v>
      </c>
      <c r="B121" s="16" t="s">
        <v>1435</v>
      </c>
      <c r="C121" s="13" t="s">
        <v>338</v>
      </c>
      <c r="D121" s="7" t="s">
        <v>909</v>
      </c>
      <c r="E121" s="17"/>
      <c r="F121" s="25" t="s">
        <v>1467</v>
      </c>
      <c r="G121" s="32" t="s">
        <v>1556</v>
      </c>
      <c r="H121" s="25" t="s">
        <v>50</v>
      </c>
      <c r="I121" s="32" t="s">
        <v>2615</v>
      </c>
      <c r="J121" s="124" t="s">
        <v>2469</v>
      </c>
      <c r="K121" s="124" t="s">
        <v>2472</v>
      </c>
      <c r="L121" s="6" t="s">
        <v>2471</v>
      </c>
      <c r="M121" s="65">
        <v>5</v>
      </c>
      <c r="N121" s="65" t="s">
        <v>2438</v>
      </c>
      <c r="O121" s="72" t="s">
        <v>2481</v>
      </c>
      <c r="P121" s="65" t="s">
        <v>2438</v>
      </c>
      <c r="Q121" s="65"/>
      <c r="R121" s="41">
        <f>ROUND(AA121*$Z$3,1)</f>
        <v>36.6</v>
      </c>
      <c r="S121" s="82">
        <f>ROUND(R121*0.85,1)</f>
        <v>31.1</v>
      </c>
      <c r="T121" s="76" t="s">
        <v>2053</v>
      </c>
      <c r="U121" s="120">
        <f>ROUND(R121*1.15,1)</f>
        <v>42.1</v>
      </c>
      <c r="V121" s="78">
        <v>43101</v>
      </c>
      <c r="W121" s="78">
        <v>401768</v>
      </c>
      <c r="X121" s="128"/>
      <c r="AA121" s="42">
        <v>10.5</v>
      </c>
      <c r="AB121" s="17"/>
    </row>
    <row r="122" spans="1:28" ht="38.25" hidden="1">
      <c r="A122" s="16" t="s">
        <v>1434</v>
      </c>
      <c r="B122" s="16" t="s">
        <v>1435</v>
      </c>
      <c r="C122" s="13" t="s">
        <v>338</v>
      </c>
      <c r="D122" s="7" t="s">
        <v>910</v>
      </c>
      <c r="E122" s="17"/>
      <c r="F122" s="2" t="s">
        <v>1468</v>
      </c>
      <c r="G122" s="2" t="s">
        <v>1557</v>
      </c>
      <c r="H122" s="2" t="s">
        <v>49</v>
      </c>
      <c r="I122" s="117" t="s">
        <v>2728</v>
      </c>
      <c r="J122" s="124" t="s">
        <v>2469</v>
      </c>
      <c r="K122" s="124" t="s">
        <v>2472</v>
      </c>
      <c r="L122" s="6" t="s">
        <v>2471</v>
      </c>
      <c r="M122" s="65">
        <v>5</v>
      </c>
      <c r="N122" s="65" t="s">
        <v>2438</v>
      </c>
      <c r="O122" s="72" t="s">
        <v>2481</v>
      </c>
      <c r="P122" s="65" t="s">
        <v>2438</v>
      </c>
      <c r="Q122" s="65"/>
      <c r="R122" s="41">
        <f>ROUND(AA122*$Z$3,1)</f>
        <v>36.6</v>
      </c>
      <c r="S122" s="82">
        <f>ROUND(R122*0.85,1)</f>
        <v>31.1</v>
      </c>
      <c r="T122" s="76" t="s">
        <v>2053</v>
      </c>
      <c r="U122" s="120">
        <f>ROUND(R122*1.15,1)</f>
        <v>42.1</v>
      </c>
      <c r="V122" s="78">
        <v>43101</v>
      </c>
      <c r="W122" s="78">
        <v>401768</v>
      </c>
      <c r="X122" s="128"/>
      <c r="AA122" s="42">
        <v>10.5</v>
      </c>
      <c r="AB122" s="17"/>
    </row>
    <row r="123" spans="1:28" ht="25.5" hidden="1">
      <c r="A123" s="16" t="s">
        <v>1434</v>
      </c>
      <c r="B123" s="16" t="s">
        <v>1435</v>
      </c>
      <c r="C123" s="13" t="s">
        <v>338</v>
      </c>
      <c r="D123" s="7" t="s">
        <v>911</v>
      </c>
      <c r="E123" s="17"/>
      <c r="F123" s="2" t="s">
        <v>446</v>
      </c>
      <c r="G123" s="2" t="s">
        <v>2127</v>
      </c>
      <c r="H123" s="2" t="s">
        <v>2598</v>
      </c>
      <c r="I123" s="2" t="s">
        <v>2599</v>
      </c>
      <c r="J123" s="32" t="s">
        <v>2469</v>
      </c>
      <c r="K123" s="32" t="s">
        <v>2472</v>
      </c>
      <c r="L123" s="6" t="s">
        <v>2471</v>
      </c>
      <c r="M123" s="6"/>
      <c r="N123" s="6"/>
      <c r="O123" s="6"/>
      <c r="P123" s="6"/>
      <c r="Q123" s="6"/>
      <c r="R123" s="41">
        <f>ROUND(AA123*$Z$3,1)</f>
        <v>22.7</v>
      </c>
      <c r="S123" s="82">
        <f>ROUND(R123*0.85,1)</f>
        <v>19.3</v>
      </c>
      <c r="T123" s="76" t="s">
        <v>2053</v>
      </c>
      <c r="U123" s="120">
        <f>ROUND(R123*1.15,1)</f>
        <v>26.1</v>
      </c>
      <c r="V123" s="78">
        <v>43101</v>
      </c>
      <c r="W123" s="78">
        <v>401768</v>
      </c>
      <c r="X123" s="128"/>
      <c r="AA123" s="42">
        <v>6.5</v>
      </c>
      <c r="AB123" s="17"/>
    </row>
    <row r="124" spans="1:28" ht="38.25" hidden="1">
      <c r="A124" s="16" t="s">
        <v>1434</v>
      </c>
      <c r="B124" s="16" t="s">
        <v>1435</v>
      </c>
      <c r="C124" s="13" t="s">
        <v>338</v>
      </c>
      <c r="D124" s="7" t="s">
        <v>912</v>
      </c>
      <c r="E124" s="17"/>
      <c r="F124" s="2" t="s">
        <v>447</v>
      </c>
      <c r="G124" s="2" t="s">
        <v>1558</v>
      </c>
      <c r="H124" s="2" t="s">
        <v>29</v>
      </c>
      <c r="I124" s="2" t="s">
        <v>2600</v>
      </c>
      <c r="J124" s="32" t="s">
        <v>2469</v>
      </c>
      <c r="K124" s="32" t="s">
        <v>2472</v>
      </c>
      <c r="L124" s="6" t="s">
        <v>2471</v>
      </c>
      <c r="M124" s="6"/>
      <c r="N124" s="6"/>
      <c r="O124" s="6"/>
      <c r="P124" s="6"/>
      <c r="Q124" s="6"/>
      <c r="R124" s="41">
        <f>ROUND(AA124*$Z$3,1)</f>
        <v>80.2</v>
      </c>
      <c r="S124" s="82">
        <f>ROUND(R124*0.85,1)</f>
        <v>68.2</v>
      </c>
      <c r="T124" s="76" t="s">
        <v>2053</v>
      </c>
      <c r="U124" s="120">
        <f>ROUND(R124*1.15,1)</f>
        <v>92.2</v>
      </c>
      <c r="V124" s="78">
        <v>43101</v>
      </c>
      <c r="W124" s="78">
        <v>401768</v>
      </c>
      <c r="X124" s="128"/>
      <c r="AA124" s="42">
        <v>23</v>
      </c>
      <c r="AB124" s="17"/>
    </row>
    <row r="125" spans="1:28" ht="38.25" hidden="1">
      <c r="A125" s="16" t="s">
        <v>1431</v>
      </c>
      <c r="B125" s="16" t="s">
        <v>1433</v>
      </c>
      <c r="C125" s="15" t="s">
        <v>339</v>
      </c>
      <c r="D125" s="7"/>
      <c r="E125" s="17"/>
      <c r="F125" s="75" t="s">
        <v>30</v>
      </c>
      <c r="G125" s="75" t="s">
        <v>1559</v>
      </c>
      <c r="H125" s="2" t="s">
        <v>2489</v>
      </c>
      <c r="I125" s="1" t="s">
        <v>2490</v>
      </c>
      <c r="J125" s="93"/>
      <c r="K125" s="1"/>
      <c r="L125" s="69"/>
      <c r="M125" s="6"/>
      <c r="N125" s="6"/>
      <c r="O125" s="6"/>
      <c r="P125" s="6"/>
      <c r="Q125" s="6"/>
      <c r="R125" s="41"/>
      <c r="S125" s="82"/>
      <c r="T125" s="76"/>
      <c r="U125" s="120"/>
      <c r="V125" s="78">
        <v>43101</v>
      </c>
      <c r="W125" s="78">
        <v>401768</v>
      </c>
      <c r="X125" s="128"/>
      <c r="AA125" s="42"/>
      <c r="AB125" s="17"/>
    </row>
    <row r="126" spans="1:28" ht="25.5" hidden="1">
      <c r="A126" s="100" t="s">
        <v>1434</v>
      </c>
      <c r="B126" s="100" t="s">
        <v>1435</v>
      </c>
      <c r="C126" s="105" t="s">
        <v>339</v>
      </c>
      <c r="D126" s="101" t="s">
        <v>913</v>
      </c>
      <c r="E126" s="17"/>
      <c r="F126" s="98" t="s">
        <v>31</v>
      </c>
      <c r="G126" s="99" t="s">
        <v>1560</v>
      </c>
      <c r="H126" s="102" t="s">
        <v>669</v>
      </c>
      <c r="I126" s="102" t="s">
        <v>2128</v>
      </c>
      <c r="J126" s="32" t="s">
        <v>2469</v>
      </c>
      <c r="K126" s="32" t="s">
        <v>2472</v>
      </c>
      <c r="L126" s="6" t="s">
        <v>2471</v>
      </c>
      <c r="M126" s="6"/>
      <c r="N126" s="6"/>
      <c r="O126" s="6"/>
      <c r="P126" s="6"/>
      <c r="Q126" s="6"/>
      <c r="R126" s="41">
        <f t="shared" ref="R126:R142" si="24">ROUND(AA126*$Z$3,1)</f>
        <v>55.8</v>
      </c>
      <c r="S126" s="82">
        <f t="shared" ref="S126:S142" si="25">ROUND(R126*0.85,1)</f>
        <v>47.4</v>
      </c>
      <c r="T126" s="76" t="s">
        <v>2053</v>
      </c>
      <c r="U126" s="120">
        <f t="shared" ref="U126:U142" si="26">ROUND(R126*1.15,1)</f>
        <v>64.2</v>
      </c>
      <c r="V126" s="78">
        <v>43101</v>
      </c>
      <c r="W126" s="78">
        <v>401768</v>
      </c>
      <c r="X126" s="128"/>
      <c r="AA126" s="42">
        <v>16</v>
      </c>
      <c r="AB126" s="17"/>
    </row>
    <row r="127" spans="1:28" hidden="1">
      <c r="A127" s="16" t="s">
        <v>1434</v>
      </c>
      <c r="B127" s="16" t="s">
        <v>1435</v>
      </c>
      <c r="C127" s="13" t="s">
        <v>339</v>
      </c>
      <c r="D127" s="7" t="s">
        <v>914</v>
      </c>
      <c r="E127" s="17"/>
      <c r="F127" s="25" t="s">
        <v>32</v>
      </c>
      <c r="G127" s="32" t="s">
        <v>1561</v>
      </c>
      <c r="H127" s="1"/>
      <c r="I127" s="1"/>
      <c r="J127" s="124" t="s">
        <v>2469</v>
      </c>
      <c r="K127" s="124" t="s">
        <v>2472</v>
      </c>
      <c r="L127" s="6" t="s">
        <v>2471</v>
      </c>
      <c r="M127" s="65">
        <v>6</v>
      </c>
      <c r="N127" s="65" t="s">
        <v>2439</v>
      </c>
      <c r="O127" s="5" t="s">
        <v>2478</v>
      </c>
      <c r="P127" s="73" t="s">
        <v>2485</v>
      </c>
      <c r="Q127" s="73"/>
      <c r="R127" s="41">
        <f t="shared" si="24"/>
        <v>282.39999999999998</v>
      </c>
      <c r="S127" s="82">
        <f t="shared" si="25"/>
        <v>240</v>
      </c>
      <c r="T127" s="76" t="s">
        <v>2053</v>
      </c>
      <c r="U127" s="120">
        <f t="shared" si="26"/>
        <v>324.8</v>
      </c>
      <c r="V127" s="78">
        <v>43101</v>
      </c>
      <c r="W127" s="78">
        <v>401768</v>
      </c>
      <c r="X127" s="128"/>
      <c r="AA127" s="42">
        <v>81</v>
      </c>
      <c r="AB127" s="17"/>
    </row>
    <row r="128" spans="1:28" ht="25.5" hidden="1">
      <c r="A128" s="16" t="s">
        <v>1434</v>
      </c>
      <c r="B128" s="16" t="s">
        <v>1435</v>
      </c>
      <c r="C128" s="13" t="s">
        <v>339</v>
      </c>
      <c r="D128" s="7" t="s">
        <v>915</v>
      </c>
      <c r="E128" s="17"/>
      <c r="F128" s="25" t="s">
        <v>1392</v>
      </c>
      <c r="G128" s="2" t="s">
        <v>1562</v>
      </c>
      <c r="H128" s="1" t="s">
        <v>1377</v>
      </c>
      <c r="I128" s="1" t="s">
        <v>1563</v>
      </c>
      <c r="J128" s="32" t="s">
        <v>2469</v>
      </c>
      <c r="K128" s="32" t="s">
        <v>2472</v>
      </c>
      <c r="L128" s="6" t="s">
        <v>2471</v>
      </c>
      <c r="M128" s="65"/>
      <c r="N128" s="65"/>
      <c r="O128" s="65"/>
      <c r="P128" s="65"/>
      <c r="Q128" s="65"/>
      <c r="R128" s="41">
        <f t="shared" si="24"/>
        <v>383.5</v>
      </c>
      <c r="S128" s="82">
        <f t="shared" si="25"/>
        <v>326</v>
      </c>
      <c r="T128" s="76" t="s">
        <v>2053</v>
      </c>
      <c r="U128" s="120">
        <f t="shared" si="26"/>
        <v>441</v>
      </c>
      <c r="V128" s="78">
        <v>43101</v>
      </c>
      <c r="W128" s="78">
        <v>401768</v>
      </c>
      <c r="X128" s="128"/>
      <c r="AA128" s="42">
        <v>110</v>
      </c>
      <c r="AB128" s="17"/>
    </row>
    <row r="129" spans="1:28" ht="51" hidden="1">
      <c r="A129" s="16" t="s">
        <v>1434</v>
      </c>
      <c r="B129" s="16" t="s">
        <v>1435</v>
      </c>
      <c r="C129" s="13" t="s">
        <v>339</v>
      </c>
      <c r="D129" s="7" t="s">
        <v>916</v>
      </c>
      <c r="E129" s="17"/>
      <c r="F129" s="39" t="s">
        <v>2061</v>
      </c>
      <c r="G129" s="37" t="s">
        <v>1564</v>
      </c>
      <c r="H129" s="1" t="s">
        <v>1377</v>
      </c>
      <c r="I129" s="1" t="s">
        <v>1563</v>
      </c>
      <c r="J129" s="32" t="s">
        <v>2469</v>
      </c>
      <c r="K129" s="32" t="s">
        <v>2472</v>
      </c>
      <c r="L129" s="6" t="s">
        <v>2471</v>
      </c>
      <c r="M129" s="65"/>
      <c r="N129" s="65"/>
      <c r="O129" s="65"/>
      <c r="P129" s="65"/>
      <c r="Q129" s="65"/>
      <c r="R129" s="41">
        <f t="shared" si="24"/>
        <v>122</v>
      </c>
      <c r="S129" s="82">
        <f t="shared" si="25"/>
        <v>103.7</v>
      </c>
      <c r="T129" s="76" t="s">
        <v>2053</v>
      </c>
      <c r="U129" s="120">
        <f t="shared" si="26"/>
        <v>140.30000000000001</v>
      </c>
      <c r="V129" s="78">
        <v>43101</v>
      </c>
      <c r="W129" s="78">
        <v>401768</v>
      </c>
      <c r="X129" s="128"/>
      <c r="AA129" s="42">
        <v>35</v>
      </c>
      <c r="AB129" s="17"/>
    </row>
    <row r="130" spans="1:28" ht="25.5" hidden="1">
      <c r="A130" s="16" t="s">
        <v>1434</v>
      </c>
      <c r="B130" s="16" t="s">
        <v>1435</v>
      </c>
      <c r="C130" s="13" t="s">
        <v>339</v>
      </c>
      <c r="D130" s="7" t="s">
        <v>917</v>
      </c>
      <c r="E130" s="17"/>
      <c r="F130" s="1" t="s">
        <v>631</v>
      </c>
      <c r="G130" s="1" t="s">
        <v>1565</v>
      </c>
      <c r="H130" s="1" t="s">
        <v>670</v>
      </c>
      <c r="I130" s="1" t="s">
        <v>2129</v>
      </c>
      <c r="J130" s="32" t="s">
        <v>2469</v>
      </c>
      <c r="K130" s="32" t="s">
        <v>2472</v>
      </c>
      <c r="L130" s="6" t="s">
        <v>2471</v>
      </c>
      <c r="M130" s="33"/>
      <c r="N130" s="33"/>
      <c r="O130" s="33"/>
      <c r="P130" s="33"/>
      <c r="Q130" s="33"/>
      <c r="R130" s="41">
        <f t="shared" si="24"/>
        <v>453.2</v>
      </c>
      <c r="S130" s="82">
        <f t="shared" si="25"/>
        <v>385.2</v>
      </c>
      <c r="T130" s="76" t="s">
        <v>2053</v>
      </c>
      <c r="U130" s="120">
        <f t="shared" si="26"/>
        <v>521.20000000000005</v>
      </c>
      <c r="V130" s="78">
        <v>43101</v>
      </c>
      <c r="W130" s="78">
        <v>401768</v>
      </c>
      <c r="X130" s="128"/>
      <c r="AA130" s="42">
        <v>130</v>
      </c>
      <c r="AB130" s="17"/>
    </row>
    <row r="131" spans="1:28" ht="63.75" hidden="1">
      <c r="A131" s="16" t="s">
        <v>1434</v>
      </c>
      <c r="B131" s="16" t="s">
        <v>1435</v>
      </c>
      <c r="C131" s="13" t="s">
        <v>339</v>
      </c>
      <c r="D131" s="7" t="s">
        <v>918</v>
      </c>
      <c r="E131" s="17"/>
      <c r="F131" s="26" t="s">
        <v>715</v>
      </c>
      <c r="G131" s="26" t="s">
        <v>1566</v>
      </c>
      <c r="H131" s="1" t="s">
        <v>814</v>
      </c>
      <c r="I131" s="1" t="s">
        <v>1567</v>
      </c>
      <c r="J131" s="32" t="s">
        <v>2469</v>
      </c>
      <c r="K131" s="32" t="s">
        <v>2472</v>
      </c>
      <c r="L131" s="6" t="s">
        <v>2471</v>
      </c>
      <c r="M131" s="65"/>
      <c r="N131" s="65"/>
      <c r="O131" s="65"/>
      <c r="P131" s="65"/>
      <c r="Q131" s="65"/>
      <c r="R131" s="41">
        <f t="shared" si="24"/>
        <v>156.9</v>
      </c>
      <c r="S131" s="82">
        <f t="shared" si="25"/>
        <v>133.4</v>
      </c>
      <c r="T131" s="76" t="s">
        <v>2053</v>
      </c>
      <c r="U131" s="120">
        <f t="shared" si="26"/>
        <v>180.4</v>
      </c>
      <c r="V131" s="78">
        <v>43101</v>
      </c>
      <c r="W131" s="78">
        <v>401768</v>
      </c>
      <c r="X131" s="128"/>
      <c r="AA131" s="42">
        <v>45</v>
      </c>
      <c r="AB131" s="17"/>
    </row>
    <row r="132" spans="1:28" ht="25.5" hidden="1">
      <c r="A132" s="16" t="s">
        <v>1434</v>
      </c>
      <c r="B132" s="16" t="s">
        <v>1435</v>
      </c>
      <c r="C132" s="13" t="s">
        <v>339</v>
      </c>
      <c r="D132" s="7" t="s">
        <v>919</v>
      </c>
      <c r="E132" s="17"/>
      <c r="F132" s="1" t="s">
        <v>448</v>
      </c>
      <c r="G132" s="1" t="s">
        <v>1568</v>
      </c>
      <c r="H132" s="1"/>
      <c r="I132" s="1"/>
      <c r="J132" s="32" t="s">
        <v>2469</v>
      </c>
      <c r="K132" s="32" t="s">
        <v>2472</v>
      </c>
      <c r="L132" s="6" t="s">
        <v>2471</v>
      </c>
      <c r="M132" s="33"/>
      <c r="N132" s="33"/>
      <c r="O132" s="33"/>
      <c r="P132" s="33"/>
      <c r="Q132" s="33"/>
      <c r="R132" s="41">
        <f t="shared" si="24"/>
        <v>404.4</v>
      </c>
      <c r="S132" s="82">
        <f t="shared" si="25"/>
        <v>343.7</v>
      </c>
      <c r="T132" s="76" t="s">
        <v>2053</v>
      </c>
      <c r="U132" s="120">
        <f t="shared" si="26"/>
        <v>465.1</v>
      </c>
      <c r="V132" s="78">
        <v>43101</v>
      </c>
      <c r="W132" s="78">
        <v>401768</v>
      </c>
      <c r="X132" s="128"/>
      <c r="AA132" s="42">
        <v>116</v>
      </c>
      <c r="AB132" s="17"/>
    </row>
    <row r="133" spans="1:28" ht="51" hidden="1">
      <c r="A133" s="16" t="s">
        <v>1434</v>
      </c>
      <c r="B133" s="16" t="s">
        <v>1435</v>
      </c>
      <c r="C133" s="13" t="s">
        <v>339</v>
      </c>
      <c r="D133" s="7" t="s">
        <v>920</v>
      </c>
      <c r="E133" s="17"/>
      <c r="F133" s="26" t="s">
        <v>716</v>
      </c>
      <c r="G133" s="26" t="s">
        <v>1569</v>
      </c>
      <c r="H133" s="1"/>
      <c r="I133" s="1"/>
      <c r="J133" s="32" t="s">
        <v>2469</v>
      </c>
      <c r="K133" s="32" t="s">
        <v>2472</v>
      </c>
      <c r="L133" s="6" t="s">
        <v>2471</v>
      </c>
      <c r="M133" s="34"/>
      <c r="N133" s="34"/>
      <c r="O133" s="34"/>
      <c r="P133" s="34"/>
      <c r="Q133" s="34"/>
      <c r="R133" s="41">
        <f t="shared" si="24"/>
        <v>156.9</v>
      </c>
      <c r="S133" s="82">
        <f t="shared" si="25"/>
        <v>133.4</v>
      </c>
      <c r="T133" s="76" t="s">
        <v>2053</v>
      </c>
      <c r="U133" s="120">
        <f t="shared" si="26"/>
        <v>180.4</v>
      </c>
      <c r="V133" s="78">
        <v>43101</v>
      </c>
      <c r="W133" s="78">
        <v>401768</v>
      </c>
      <c r="X133" s="128"/>
      <c r="AA133" s="42">
        <v>45</v>
      </c>
      <c r="AB133" s="17"/>
    </row>
    <row r="134" spans="1:28" ht="38.25" hidden="1">
      <c r="A134" s="16" t="s">
        <v>1434</v>
      </c>
      <c r="B134" s="16" t="s">
        <v>1435</v>
      </c>
      <c r="C134" s="13" t="s">
        <v>339</v>
      </c>
      <c r="D134" s="7" t="s">
        <v>921</v>
      </c>
      <c r="E134" s="17"/>
      <c r="F134" s="1" t="s">
        <v>773</v>
      </c>
      <c r="G134" s="1" t="s">
        <v>1570</v>
      </c>
      <c r="H134" s="1" t="s">
        <v>449</v>
      </c>
      <c r="I134" s="1" t="s">
        <v>1974</v>
      </c>
      <c r="J134" s="32" t="s">
        <v>2469</v>
      </c>
      <c r="K134" s="32" t="s">
        <v>2472</v>
      </c>
      <c r="L134" s="6" t="s">
        <v>2471</v>
      </c>
      <c r="M134" s="33"/>
      <c r="N134" s="33"/>
      <c r="O134" s="33"/>
      <c r="P134" s="33"/>
      <c r="Q134" s="33"/>
      <c r="R134" s="41">
        <f t="shared" si="24"/>
        <v>240.6</v>
      </c>
      <c r="S134" s="82">
        <f t="shared" si="25"/>
        <v>204.5</v>
      </c>
      <c r="T134" s="76" t="s">
        <v>2053</v>
      </c>
      <c r="U134" s="120">
        <f t="shared" si="26"/>
        <v>276.7</v>
      </c>
      <c r="V134" s="78">
        <v>43101</v>
      </c>
      <c r="W134" s="78">
        <v>401768</v>
      </c>
      <c r="X134" s="128"/>
      <c r="AA134" s="42">
        <v>69</v>
      </c>
      <c r="AB134" s="17"/>
    </row>
    <row r="135" spans="1:28" ht="63.75" hidden="1">
      <c r="A135" s="16" t="s">
        <v>1434</v>
      </c>
      <c r="B135" s="16" t="s">
        <v>1435</v>
      </c>
      <c r="C135" s="13" t="s">
        <v>339</v>
      </c>
      <c r="D135" s="7" t="s">
        <v>922</v>
      </c>
      <c r="E135" s="17"/>
      <c r="F135" s="26" t="s">
        <v>2038</v>
      </c>
      <c r="G135" s="26" t="s">
        <v>1571</v>
      </c>
      <c r="H135" s="1" t="s">
        <v>450</v>
      </c>
      <c r="I135" s="1" t="s">
        <v>1975</v>
      </c>
      <c r="J135" s="32" t="s">
        <v>2469</v>
      </c>
      <c r="K135" s="32" t="s">
        <v>2472</v>
      </c>
      <c r="L135" s="6" t="s">
        <v>2471</v>
      </c>
      <c r="M135" s="33"/>
      <c r="N135" s="33"/>
      <c r="O135" s="33"/>
      <c r="P135" s="33"/>
      <c r="Q135" s="33"/>
      <c r="R135" s="41">
        <f t="shared" si="24"/>
        <v>122</v>
      </c>
      <c r="S135" s="82">
        <f t="shared" si="25"/>
        <v>103.7</v>
      </c>
      <c r="T135" s="76" t="s">
        <v>2053</v>
      </c>
      <c r="U135" s="120">
        <f t="shared" si="26"/>
        <v>140.30000000000001</v>
      </c>
      <c r="V135" s="78">
        <v>43101</v>
      </c>
      <c r="W135" s="78">
        <v>401768</v>
      </c>
      <c r="X135" s="128"/>
      <c r="AA135" s="42">
        <v>35</v>
      </c>
      <c r="AB135" s="17"/>
    </row>
    <row r="136" spans="1:28" ht="38.25" hidden="1">
      <c r="A136" s="16" t="s">
        <v>1434</v>
      </c>
      <c r="B136" s="16" t="s">
        <v>1435</v>
      </c>
      <c r="C136" s="13" t="s">
        <v>339</v>
      </c>
      <c r="D136" s="7" t="s">
        <v>923</v>
      </c>
      <c r="E136" s="17"/>
      <c r="F136" s="1" t="s">
        <v>774</v>
      </c>
      <c r="G136" s="1" t="s">
        <v>1572</v>
      </c>
      <c r="H136" s="1" t="s">
        <v>2539</v>
      </c>
      <c r="I136" s="1" t="s">
        <v>2540</v>
      </c>
      <c r="J136" s="32" t="s">
        <v>2469</v>
      </c>
      <c r="K136" s="32" t="s">
        <v>2472</v>
      </c>
      <c r="L136" s="6" t="s">
        <v>2471</v>
      </c>
      <c r="M136" s="65"/>
      <c r="N136" s="65"/>
      <c r="O136" s="65"/>
      <c r="P136" s="65"/>
      <c r="Q136" s="65"/>
      <c r="R136" s="41">
        <f t="shared" si="24"/>
        <v>557.79999999999995</v>
      </c>
      <c r="S136" s="82">
        <f t="shared" si="25"/>
        <v>474.1</v>
      </c>
      <c r="T136" s="76" t="s">
        <v>2053</v>
      </c>
      <c r="U136" s="120">
        <f t="shared" si="26"/>
        <v>641.5</v>
      </c>
      <c r="V136" s="78">
        <v>43101</v>
      </c>
      <c r="W136" s="78">
        <v>401768</v>
      </c>
      <c r="X136" s="128"/>
      <c r="AA136" s="42">
        <v>160</v>
      </c>
      <c r="AB136" s="17"/>
    </row>
    <row r="137" spans="1:28" ht="38.25" hidden="1">
      <c r="A137" s="16" t="s">
        <v>1434</v>
      </c>
      <c r="B137" s="16" t="s">
        <v>1435</v>
      </c>
      <c r="C137" s="13" t="s">
        <v>339</v>
      </c>
      <c r="D137" s="7" t="s">
        <v>924</v>
      </c>
      <c r="E137" s="17"/>
      <c r="F137" s="1" t="s">
        <v>775</v>
      </c>
      <c r="G137" s="1" t="s">
        <v>1573</v>
      </c>
      <c r="H137" s="1" t="s">
        <v>2539</v>
      </c>
      <c r="I137" s="1" t="s">
        <v>2541</v>
      </c>
      <c r="J137" s="32" t="s">
        <v>2469</v>
      </c>
      <c r="K137" s="32" t="s">
        <v>2472</v>
      </c>
      <c r="L137" s="6" t="s">
        <v>2471</v>
      </c>
      <c r="M137" s="65"/>
      <c r="N137" s="65"/>
      <c r="O137" s="65"/>
      <c r="P137" s="65"/>
      <c r="Q137" s="65"/>
      <c r="R137" s="41">
        <f t="shared" si="24"/>
        <v>648.5</v>
      </c>
      <c r="S137" s="82">
        <f t="shared" si="25"/>
        <v>551.20000000000005</v>
      </c>
      <c r="T137" s="76" t="s">
        <v>2053</v>
      </c>
      <c r="U137" s="120">
        <f t="shared" si="26"/>
        <v>745.8</v>
      </c>
      <c r="V137" s="78">
        <v>43101</v>
      </c>
      <c r="W137" s="78">
        <v>401768</v>
      </c>
      <c r="X137" s="128"/>
      <c r="AA137" s="42">
        <v>186</v>
      </c>
      <c r="AB137" s="17"/>
    </row>
    <row r="138" spans="1:28" ht="25.5" hidden="1">
      <c r="A138" s="16" t="s">
        <v>1434</v>
      </c>
      <c r="B138" s="16" t="s">
        <v>1435</v>
      </c>
      <c r="C138" s="13" t="s">
        <v>339</v>
      </c>
      <c r="D138" s="7" t="s">
        <v>925</v>
      </c>
      <c r="E138" s="17"/>
      <c r="F138" s="1" t="s">
        <v>776</v>
      </c>
      <c r="G138" s="1" t="s">
        <v>1574</v>
      </c>
      <c r="H138" s="1" t="s">
        <v>451</v>
      </c>
      <c r="I138" s="1" t="s">
        <v>1575</v>
      </c>
      <c r="J138" s="32" t="s">
        <v>2469</v>
      </c>
      <c r="K138" s="32" t="s">
        <v>2472</v>
      </c>
      <c r="L138" s="6" t="s">
        <v>2471</v>
      </c>
      <c r="M138" s="36"/>
      <c r="N138" s="36"/>
      <c r="O138" s="36"/>
      <c r="P138" s="36"/>
      <c r="Q138" s="36"/>
      <c r="R138" s="41">
        <f t="shared" si="24"/>
        <v>289.39999999999998</v>
      </c>
      <c r="S138" s="82">
        <f t="shared" si="25"/>
        <v>246</v>
      </c>
      <c r="T138" s="76" t="s">
        <v>2053</v>
      </c>
      <c r="U138" s="120">
        <f t="shared" si="26"/>
        <v>332.8</v>
      </c>
      <c r="V138" s="78">
        <v>43101</v>
      </c>
      <c r="W138" s="78">
        <v>401768</v>
      </c>
      <c r="X138" s="128"/>
      <c r="AA138" s="42">
        <v>83</v>
      </c>
      <c r="AB138" s="17"/>
    </row>
    <row r="139" spans="1:28" ht="63.75" hidden="1">
      <c r="A139" s="16" t="s">
        <v>1434</v>
      </c>
      <c r="B139" s="16" t="s">
        <v>1435</v>
      </c>
      <c r="C139" s="13" t="s">
        <v>339</v>
      </c>
      <c r="D139" s="7" t="s">
        <v>926</v>
      </c>
      <c r="E139" s="17"/>
      <c r="F139" s="1" t="s">
        <v>452</v>
      </c>
      <c r="G139" s="1" t="s">
        <v>1576</v>
      </c>
      <c r="H139" s="1" t="s">
        <v>2554</v>
      </c>
      <c r="I139" s="1" t="s">
        <v>1577</v>
      </c>
      <c r="J139" s="124" t="s">
        <v>2469</v>
      </c>
      <c r="K139" s="124" t="s">
        <v>2472</v>
      </c>
      <c r="L139" s="6" t="s">
        <v>2471</v>
      </c>
      <c r="M139" s="65">
        <v>4</v>
      </c>
      <c r="N139" s="65" t="s">
        <v>2439</v>
      </c>
      <c r="O139" s="5" t="s">
        <v>2478</v>
      </c>
      <c r="P139" s="73" t="s">
        <v>2485</v>
      </c>
      <c r="Q139" s="73"/>
      <c r="R139" s="41">
        <f t="shared" si="24"/>
        <v>156.9</v>
      </c>
      <c r="S139" s="82">
        <f t="shared" si="25"/>
        <v>133.4</v>
      </c>
      <c r="T139" s="76" t="s">
        <v>2053</v>
      </c>
      <c r="U139" s="120">
        <f t="shared" si="26"/>
        <v>180.4</v>
      </c>
      <c r="V139" s="78">
        <v>43101</v>
      </c>
      <c r="W139" s="78">
        <v>401768</v>
      </c>
      <c r="X139" s="128"/>
      <c r="AA139" s="42">
        <v>45</v>
      </c>
      <c r="AB139" s="17"/>
    </row>
    <row r="140" spans="1:28" ht="76.5" hidden="1">
      <c r="A140" s="16" t="s">
        <v>1434</v>
      </c>
      <c r="B140" s="16" t="s">
        <v>1435</v>
      </c>
      <c r="C140" s="13" t="s">
        <v>339</v>
      </c>
      <c r="D140" s="7" t="s">
        <v>927</v>
      </c>
      <c r="E140" s="17"/>
      <c r="F140" s="1" t="s">
        <v>453</v>
      </c>
      <c r="G140" s="1" t="s">
        <v>1578</v>
      </c>
      <c r="H140" s="2" t="s">
        <v>815</v>
      </c>
      <c r="I140" s="117" t="s">
        <v>2698</v>
      </c>
      <c r="J140" s="1" t="s">
        <v>2476</v>
      </c>
      <c r="K140" s="1" t="s">
        <v>2475</v>
      </c>
      <c r="L140" s="6" t="s">
        <v>2471</v>
      </c>
      <c r="M140" s="6"/>
      <c r="N140" s="6"/>
      <c r="O140" s="6"/>
      <c r="P140" s="6"/>
      <c r="Q140" s="6"/>
      <c r="R140" s="41">
        <f t="shared" si="24"/>
        <v>109.8</v>
      </c>
      <c r="S140" s="82">
        <f t="shared" si="25"/>
        <v>93.3</v>
      </c>
      <c r="T140" s="76" t="s">
        <v>2053</v>
      </c>
      <c r="U140" s="120">
        <f t="shared" si="26"/>
        <v>126.3</v>
      </c>
      <c r="V140" s="78">
        <v>43101</v>
      </c>
      <c r="W140" s="78">
        <v>401768</v>
      </c>
      <c r="X140" s="128"/>
      <c r="AA140" s="42">
        <v>31.5</v>
      </c>
      <c r="AB140" s="17"/>
    </row>
    <row r="141" spans="1:28" ht="51" hidden="1">
      <c r="A141" s="16" t="s">
        <v>1434</v>
      </c>
      <c r="B141" s="16" t="s">
        <v>1435</v>
      </c>
      <c r="C141" s="13" t="s">
        <v>339</v>
      </c>
      <c r="D141" s="7" t="s">
        <v>928</v>
      </c>
      <c r="E141" s="17"/>
      <c r="F141" s="1" t="s">
        <v>454</v>
      </c>
      <c r="G141" s="1" t="s">
        <v>1579</v>
      </c>
      <c r="H141" s="1" t="s">
        <v>1987</v>
      </c>
      <c r="I141" s="1" t="s">
        <v>2130</v>
      </c>
      <c r="J141" s="32" t="s">
        <v>2469</v>
      </c>
      <c r="K141" s="32" t="s">
        <v>2472</v>
      </c>
      <c r="L141" s="6" t="s">
        <v>2471</v>
      </c>
      <c r="M141" s="6"/>
      <c r="N141" s="6"/>
      <c r="O141" s="6"/>
      <c r="P141" s="6"/>
      <c r="Q141" s="6"/>
      <c r="R141" s="41">
        <f t="shared" si="24"/>
        <v>122</v>
      </c>
      <c r="S141" s="82">
        <f t="shared" si="25"/>
        <v>103.7</v>
      </c>
      <c r="T141" s="76" t="s">
        <v>2053</v>
      </c>
      <c r="U141" s="120">
        <f t="shared" si="26"/>
        <v>140.30000000000001</v>
      </c>
      <c r="V141" s="78">
        <v>43101</v>
      </c>
      <c r="W141" s="78">
        <v>401768</v>
      </c>
      <c r="X141" s="128"/>
      <c r="AA141" s="42">
        <v>35</v>
      </c>
      <c r="AB141" s="17"/>
    </row>
    <row r="142" spans="1:28" ht="63.75" hidden="1">
      <c r="A142" s="16" t="s">
        <v>1434</v>
      </c>
      <c r="B142" s="16" t="s">
        <v>1435</v>
      </c>
      <c r="C142" s="13" t="s">
        <v>339</v>
      </c>
      <c r="D142" s="7" t="s">
        <v>929</v>
      </c>
      <c r="E142" s="17"/>
      <c r="F142" s="1" t="s">
        <v>455</v>
      </c>
      <c r="G142" s="1" t="s">
        <v>2131</v>
      </c>
      <c r="H142" s="1" t="s">
        <v>1988</v>
      </c>
      <c r="I142" s="1" t="s">
        <v>2132</v>
      </c>
      <c r="J142" s="1" t="s">
        <v>2469</v>
      </c>
      <c r="K142" s="32" t="s">
        <v>2472</v>
      </c>
      <c r="L142" s="6" t="s">
        <v>2471</v>
      </c>
      <c r="M142" s="6"/>
      <c r="N142" s="6"/>
      <c r="O142" s="6"/>
      <c r="P142" s="6"/>
      <c r="Q142" s="6"/>
      <c r="R142" s="41">
        <f t="shared" si="24"/>
        <v>111.6</v>
      </c>
      <c r="S142" s="82">
        <f t="shared" si="25"/>
        <v>94.9</v>
      </c>
      <c r="T142" s="76" t="s">
        <v>2053</v>
      </c>
      <c r="U142" s="120">
        <f t="shared" si="26"/>
        <v>128.30000000000001</v>
      </c>
      <c r="V142" s="78">
        <v>43101</v>
      </c>
      <c r="W142" s="78">
        <v>401768</v>
      </c>
      <c r="X142" s="128"/>
      <c r="AA142" s="42">
        <v>32</v>
      </c>
      <c r="AB142" s="17"/>
    </row>
    <row r="143" spans="1:28" ht="30" hidden="1">
      <c r="A143" s="16" t="s">
        <v>1431</v>
      </c>
      <c r="B143" s="16" t="s">
        <v>1433</v>
      </c>
      <c r="C143" s="15" t="s">
        <v>340</v>
      </c>
      <c r="D143" s="7"/>
      <c r="E143" s="17"/>
      <c r="F143" s="28" t="s">
        <v>33</v>
      </c>
      <c r="G143" s="28" t="s">
        <v>1580</v>
      </c>
      <c r="H143" s="1" t="s">
        <v>2577</v>
      </c>
      <c r="I143" s="1" t="s">
        <v>2589</v>
      </c>
      <c r="J143" s="93"/>
      <c r="K143" s="1"/>
      <c r="L143" s="6"/>
      <c r="M143" s="6"/>
      <c r="N143" s="6"/>
      <c r="O143" s="6"/>
      <c r="P143" s="6"/>
      <c r="Q143" s="6"/>
      <c r="R143" s="41"/>
      <c r="S143" s="82"/>
      <c r="T143" s="76"/>
      <c r="U143" s="120"/>
      <c r="V143" s="78">
        <v>43101</v>
      </c>
      <c r="W143" s="78">
        <v>401768</v>
      </c>
      <c r="X143" s="128"/>
      <c r="AA143" s="42"/>
      <c r="AB143" s="17"/>
    </row>
    <row r="144" spans="1:28" ht="38.25" hidden="1">
      <c r="A144" s="16" t="s">
        <v>1434</v>
      </c>
      <c r="B144" s="16" t="s">
        <v>1435</v>
      </c>
      <c r="C144" s="13" t="s">
        <v>340</v>
      </c>
      <c r="D144" s="7" t="s">
        <v>930</v>
      </c>
      <c r="E144" s="17"/>
      <c r="F144" s="1" t="s">
        <v>777</v>
      </c>
      <c r="G144" s="1" t="s">
        <v>1581</v>
      </c>
      <c r="H144" s="1" t="s">
        <v>2613</v>
      </c>
      <c r="I144" s="1" t="s">
        <v>2640</v>
      </c>
      <c r="J144" s="125" t="s">
        <v>2469</v>
      </c>
      <c r="K144" s="124" t="s">
        <v>2472</v>
      </c>
      <c r="L144" s="6" t="s">
        <v>2471</v>
      </c>
      <c r="M144" s="65">
        <v>1</v>
      </c>
      <c r="N144" s="65" t="s">
        <v>2441</v>
      </c>
      <c r="O144" s="5" t="s">
        <v>2482</v>
      </c>
      <c r="P144" s="5" t="s">
        <v>2484</v>
      </c>
      <c r="Q144" s="5"/>
      <c r="R144" s="41">
        <f>ROUND(AA144*$Z$3,1)</f>
        <v>139.5</v>
      </c>
      <c r="S144" s="82">
        <f>ROUND(R144*0.85,1)</f>
        <v>118.6</v>
      </c>
      <c r="T144" s="76" t="s">
        <v>2053</v>
      </c>
      <c r="U144" s="120">
        <f>ROUND(R144*1.15,1)</f>
        <v>160.4</v>
      </c>
      <c r="V144" s="78">
        <v>43101</v>
      </c>
      <c r="W144" s="78">
        <v>401768</v>
      </c>
      <c r="X144" s="128"/>
      <c r="AA144" s="42">
        <v>40</v>
      </c>
      <c r="AB144" s="17"/>
    </row>
    <row r="145" spans="1:28" ht="51" hidden="1">
      <c r="A145" s="100" t="s">
        <v>1434</v>
      </c>
      <c r="B145" s="100" t="s">
        <v>1435</v>
      </c>
      <c r="C145" s="105" t="s">
        <v>340</v>
      </c>
      <c r="D145" s="101" t="s">
        <v>931</v>
      </c>
      <c r="E145" s="17"/>
      <c r="F145" s="106" t="s">
        <v>2034</v>
      </c>
      <c r="G145" s="106" t="s">
        <v>1582</v>
      </c>
      <c r="H145" s="106" t="s">
        <v>778</v>
      </c>
      <c r="I145" s="106" t="s">
        <v>1583</v>
      </c>
      <c r="J145" s="1" t="s">
        <v>2469</v>
      </c>
      <c r="K145" s="32" t="s">
        <v>2472</v>
      </c>
      <c r="L145" s="6" t="s">
        <v>2471</v>
      </c>
      <c r="M145" s="6"/>
      <c r="N145" s="6"/>
      <c r="O145" s="6"/>
      <c r="P145" s="6"/>
      <c r="Q145" s="6"/>
      <c r="R145" s="41">
        <f>ROUND(AA145*$Z$3,1)</f>
        <v>87.2</v>
      </c>
      <c r="S145" s="82">
        <f>ROUND(R145*0.85,1)</f>
        <v>74.099999999999994</v>
      </c>
      <c r="T145" s="76" t="s">
        <v>2053</v>
      </c>
      <c r="U145" s="120">
        <f>ROUND(R145*1.15,1)</f>
        <v>100.3</v>
      </c>
      <c r="V145" s="78">
        <v>43101</v>
      </c>
      <c r="W145" s="78">
        <v>401768</v>
      </c>
      <c r="X145" s="128"/>
      <c r="AA145" s="42">
        <v>25</v>
      </c>
      <c r="AB145" s="17"/>
    </row>
    <row r="146" spans="1:28" ht="51">
      <c r="A146" s="16" t="s">
        <v>1434</v>
      </c>
      <c r="B146" s="16" t="s">
        <v>1435</v>
      </c>
      <c r="C146" s="13" t="s">
        <v>340</v>
      </c>
      <c r="D146" s="7" t="s">
        <v>932</v>
      </c>
      <c r="E146" s="131" t="s">
        <v>754</v>
      </c>
      <c r="F146" s="1" t="s">
        <v>456</v>
      </c>
      <c r="G146" s="1" t="s">
        <v>2133</v>
      </c>
      <c r="H146" s="1" t="s">
        <v>2544</v>
      </c>
      <c r="I146" s="1" t="s">
        <v>1584</v>
      </c>
      <c r="J146" s="122" t="s">
        <v>2469</v>
      </c>
      <c r="K146" s="124" t="s">
        <v>2472</v>
      </c>
      <c r="L146" s="6" t="s">
        <v>2471</v>
      </c>
      <c r="M146" s="65">
        <v>1</v>
      </c>
      <c r="N146" s="65" t="s">
        <v>2441</v>
      </c>
      <c r="O146" s="5" t="s">
        <v>2482</v>
      </c>
      <c r="P146" s="5" t="s">
        <v>2484</v>
      </c>
      <c r="Q146" s="5"/>
      <c r="R146" s="41">
        <f>ROUND(AA146*$Z$3,1)</f>
        <v>55.8</v>
      </c>
      <c r="S146" s="82">
        <f>ROUND(R146*0.85,1)</f>
        <v>47.4</v>
      </c>
      <c r="T146" s="76" t="s">
        <v>2053</v>
      </c>
      <c r="U146" s="120">
        <f>ROUND(R146*1.15,1)</f>
        <v>64.2</v>
      </c>
      <c r="V146" s="78">
        <v>43101</v>
      </c>
      <c r="W146" s="78">
        <v>401768</v>
      </c>
      <c r="X146" s="128"/>
      <c r="AA146" s="42">
        <v>16</v>
      </c>
      <c r="AB146" s="17" t="s">
        <v>754</v>
      </c>
    </row>
    <row r="147" spans="1:28" ht="51">
      <c r="A147" s="16" t="s">
        <v>1434</v>
      </c>
      <c r="B147" s="16" t="s">
        <v>1435</v>
      </c>
      <c r="C147" s="13" t="s">
        <v>340</v>
      </c>
      <c r="D147" s="7" t="s">
        <v>933</v>
      </c>
      <c r="E147" s="131" t="s">
        <v>754</v>
      </c>
      <c r="F147" s="26" t="s">
        <v>2035</v>
      </c>
      <c r="G147" s="26" t="s">
        <v>1582</v>
      </c>
      <c r="H147" s="1" t="s">
        <v>2544</v>
      </c>
      <c r="I147" s="1" t="s">
        <v>1584</v>
      </c>
      <c r="J147" s="1" t="s">
        <v>2469</v>
      </c>
      <c r="K147" s="32" t="s">
        <v>2472</v>
      </c>
      <c r="L147" s="6" t="s">
        <v>2471</v>
      </c>
      <c r="M147" s="6"/>
      <c r="N147" s="6"/>
      <c r="O147" s="6"/>
      <c r="P147" s="6"/>
      <c r="Q147" s="6"/>
      <c r="R147" s="41">
        <f>ROUND(AA147*$Z$3,1)</f>
        <v>34.9</v>
      </c>
      <c r="S147" s="82">
        <f>ROUND(R147*0.85,1)</f>
        <v>29.7</v>
      </c>
      <c r="T147" s="76" t="s">
        <v>2053</v>
      </c>
      <c r="U147" s="120">
        <f>ROUND(R147*1.15,1)</f>
        <v>40.1</v>
      </c>
      <c r="V147" s="78">
        <v>43101</v>
      </c>
      <c r="W147" s="78">
        <v>401768</v>
      </c>
      <c r="X147" s="128"/>
      <c r="AA147" s="42">
        <v>10</v>
      </c>
      <c r="AB147" s="17" t="s">
        <v>754</v>
      </c>
    </row>
    <row r="148" spans="1:28" ht="38.25" hidden="1">
      <c r="A148" s="16" t="s">
        <v>1434</v>
      </c>
      <c r="B148" s="16" t="s">
        <v>1435</v>
      </c>
      <c r="C148" s="13" t="s">
        <v>340</v>
      </c>
      <c r="D148" s="7" t="s">
        <v>934</v>
      </c>
      <c r="E148" s="17"/>
      <c r="F148" s="1" t="s">
        <v>457</v>
      </c>
      <c r="G148" s="1" t="s">
        <v>2134</v>
      </c>
      <c r="H148" s="25"/>
      <c r="I148" s="32"/>
      <c r="J148" s="1" t="s">
        <v>2469</v>
      </c>
      <c r="K148" s="32" t="s">
        <v>2472</v>
      </c>
      <c r="L148" s="6" t="s">
        <v>2471</v>
      </c>
      <c r="M148" s="65"/>
      <c r="N148" s="65"/>
      <c r="O148" s="65"/>
      <c r="P148" s="65"/>
      <c r="Q148" s="65"/>
      <c r="R148" s="41">
        <f>ROUND(AA148*$Z$3,1)</f>
        <v>52.3</v>
      </c>
      <c r="S148" s="82">
        <f>ROUND(R148*0.85,1)</f>
        <v>44.5</v>
      </c>
      <c r="T148" s="76" t="s">
        <v>2053</v>
      </c>
      <c r="U148" s="120">
        <f>ROUND(R148*1.15,1)</f>
        <v>60.1</v>
      </c>
      <c r="V148" s="78">
        <v>43101</v>
      </c>
      <c r="W148" s="78">
        <v>401768</v>
      </c>
      <c r="X148" s="128"/>
      <c r="AA148" s="42">
        <v>15</v>
      </c>
      <c r="AB148" s="17"/>
    </row>
    <row r="149" spans="1:28" ht="30" hidden="1">
      <c r="A149" s="16" t="s">
        <v>1431</v>
      </c>
      <c r="B149" s="16" t="s">
        <v>1433</v>
      </c>
      <c r="C149" s="15" t="s">
        <v>341</v>
      </c>
      <c r="D149" s="7"/>
      <c r="E149" s="17"/>
      <c r="F149" s="28" t="s">
        <v>34</v>
      </c>
      <c r="G149" s="28" t="s">
        <v>1585</v>
      </c>
      <c r="H149" s="25"/>
      <c r="I149" s="32"/>
      <c r="J149" s="32"/>
      <c r="K149" s="32"/>
      <c r="L149" s="6"/>
      <c r="M149" s="6"/>
      <c r="N149" s="6"/>
      <c r="O149" s="6"/>
      <c r="P149" s="6"/>
      <c r="Q149" s="6"/>
      <c r="R149" s="41"/>
      <c r="S149" s="82"/>
      <c r="T149" s="76"/>
      <c r="U149" s="120"/>
      <c r="V149" s="78">
        <v>43101</v>
      </c>
      <c r="W149" s="78">
        <v>401768</v>
      </c>
      <c r="X149" s="128"/>
      <c r="AA149" s="42"/>
      <c r="AB149" s="17"/>
    </row>
    <row r="150" spans="1:28" ht="51" hidden="1">
      <c r="A150" s="16" t="s">
        <v>1434</v>
      </c>
      <c r="B150" s="16" t="s">
        <v>1435</v>
      </c>
      <c r="C150" s="19" t="s">
        <v>341</v>
      </c>
      <c r="D150" s="7" t="s">
        <v>935</v>
      </c>
      <c r="E150" s="17"/>
      <c r="F150" s="25" t="s">
        <v>34</v>
      </c>
      <c r="G150" s="32" t="s">
        <v>1585</v>
      </c>
      <c r="H150" s="1" t="s">
        <v>809</v>
      </c>
      <c r="I150" s="1" t="s">
        <v>2135</v>
      </c>
      <c r="J150" s="1" t="s">
        <v>2469</v>
      </c>
      <c r="K150" s="32" t="s">
        <v>2472</v>
      </c>
      <c r="L150" s="6" t="s">
        <v>2471</v>
      </c>
      <c r="M150" s="6"/>
      <c r="N150" s="6"/>
      <c r="O150" s="6"/>
      <c r="P150" s="6"/>
      <c r="Q150" s="6"/>
      <c r="R150" s="41">
        <f>ROUND(AA150*$Z$3,1)</f>
        <v>366.1</v>
      </c>
      <c r="S150" s="82">
        <f>ROUND(R150*0.85,1)</f>
        <v>311.2</v>
      </c>
      <c r="T150" s="76" t="s">
        <v>2053</v>
      </c>
      <c r="U150" s="120">
        <f>ROUND(R150*1.15,1)</f>
        <v>421</v>
      </c>
      <c r="V150" s="78">
        <v>43101</v>
      </c>
      <c r="W150" s="78">
        <v>401768</v>
      </c>
      <c r="X150" s="128"/>
      <c r="AA150" s="42">
        <v>105</v>
      </c>
      <c r="AB150" s="17"/>
    </row>
    <row r="151" spans="1:28" ht="30" hidden="1">
      <c r="A151" s="20" t="s">
        <v>1431</v>
      </c>
      <c r="B151" s="20" t="s">
        <v>1432</v>
      </c>
      <c r="C151" s="15" t="s">
        <v>342</v>
      </c>
      <c r="D151" s="7"/>
      <c r="E151" s="17"/>
      <c r="F151" s="28" t="s">
        <v>54</v>
      </c>
      <c r="G151" s="28" t="s">
        <v>1586</v>
      </c>
      <c r="H151" s="25"/>
      <c r="I151" s="32"/>
      <c r="J151" s="32"/>
      <c r="K151" s="32"/>
      <c r="L151" s="6"/>
      <c r="M151" s="6"/>
      <c r="N151" s="6"/>
      <c r="O151" s="6"/>
      <c r="P151" s="6"/>
      <c r="Q151" s="6"/>
      <c r="R151" s="41"/>
      <c r="S151" s="82"/>
      <c r="T151" s="76"/>
      <c r="U151" s="120"/>
      <c r="V151" s="78">
        <v>43101</v>
      </c>
      <c r="W151" s="78">
        <v>401768</v>
      </c>
      <c r="X151" s="128"/>
      <c r="AA151" s="42"/>
      <c r="AB151" s="17"/>
    </row>
    <row r="152" spans="1:28" ht="30" hidden="1">
      <c r="A152" s="16" t="s">
        <v>1431</v>
      </c>
      <c r="B152" s="16" t="s">
        <v>1433</v>
      </c>
      <c r="C152" s="15" t="s">
        <v>343</v>
      </c>
      <c r="D152" s="7"/>
      <c r="E152" s="17"/>
      <c r="F152" s="28" t="s">
        <v>55</v>
      </c>
      <c r="G152" s="28" t="s">
        <v>1477</v>
      </c>
      <c r="H152" s="25"/>
      <c r="I152" s="32"/>
      <c r="J152" s="32"/>
      <c r="K152" s="32"/>
      <c r="L152" s="6"/>
      <c r="M152" s="6"/>
      <c r="N152" s="6"/>
      <c r="O152" s="6"/>
      <c r="P152" s="6"/>
      <c r="Q152" s="6"/>
      <c r="R152" s="41"/>
      <c r="S152" s="82"/>
      <c r="T152" s="76"/>
      <c r="U152" s="120"/>
      <c r="V152" s="78">
        <v>43101</v>
      </c>
      <c r="W152" s="78">
        <v>401768</v>
      </c>
      <c r="X152" s="128"/>
      <c r="AA152" s="42"/>
      <c r="AB152" s="17"/>
    </row>
    <row r="153" spans="1:28" ht="63.75" hidden="1">
      <c r="A153" s="16" t="s">
        <v>1434</v>
      </c>
      <c r="B153" s="16" t="s">
        <v>1435</v>
      </c>
      <c r="C153" s="13" t="s">
        <v>343</v>
      </c>
      <c r="D153" s="7" t="s">
        <v>936</v>
      </c>
      <c r="E153" s="17"/>
      <c r="F153" s="25" t="s">
        <v>1469</v>
      </c>
      <c r="G153" s="2" t="s">
        <v>1587</v>
      </c>
      <c r="H153" s="1" t="s">
        <v>2555</v>
      </c>
      <c r="I153" s="1" t="s">
        <v>2136</v>
      </c>
      <c r="J153" s="122" t="s">
        <v>2469</v>
      </c>
      <c r="K153" s="124" t="s">
        <v>2472</v>
      </c>
      <c r="L153" s="6" t="s">
        <v>2471</v>
      </c>
      <c r="M153" s="65">
        <v>5</v>
      </c>
      <c r="N153" s="65" t="s">
        <v>2438</v>
      </c>
      <c r="O153" s="72" t="s">
        <v>2481</v>
      </c>
      <c r="P153" s="65" t="s">
        <v>2438</v>
      </c>
      <c r="Q153" s="65"/>
      <c r="R153" s="41">
        <f t="shared" ref="R153:R162" si="27">ROUND(AA153*$Z$3,1)</f>
        <v>36.6</v>
      </c>
      <c r="S153" s="82">
        <f t="shared" ref="S153:S162" si="28">ROUND(R153*0.85,1)</f>
        <v>31.1</v>
      </c>
      <c r="T153" s="76" t="s">
        <v>2053</v>
      </c>
      <c r="U153" s="120">
        <f t="shared" ref="U153:U162" si="29">ROUND(R153*1.15,1)</f>
        <v>42.1</v>
      </c>
      <c r="V153" s="78">
        <v>43101</v>
      </c>
      <c r="W153" s="78">
        <v>401768</v>
      </c>
      <c r="X153" s="128"/>
      <c r="AA153" s="42">
        <v>10.5</v>
      </c>
      <c r="AB153" s="17"/>
    </row>
    <row r="154" spans="1:28" ht="51" hidden="1">
      <c r="A154" s="16" t="s">
        <v>1434</v>
      </c>
      <c r="B154" s="16" t="s">
        <v>1435</v>
      </c>
      <c r="C154" s="13" t="s">
        <v>343</v>
      </c>
      <c r="D154" s="7" t="s">
        <v>937</v>
      </c>
      <c r="E154" s="17"/>
      <c r="F154" s="25" t="s">
        <v>1628</v>
      </c>
      <c r="G154" s="2" t="s">
        <v>1588</v>
      </c>
      <c r="H154" s="25" t="s">
        <v>1629</v>
      </c>
      <c r="I154" s="32" t="s">
        <v>1589</v>
      </c>
      <c r="J154" s="122" t="s">
        <v>2469</v>
      </c>
      <c r="K154" s="124" t="s">
        <v>2472</v>
      </c>
      <c r="L154" s="6" t="s">
        <v>2471</v>
      </c>
      <c r="M154" s="65">
        <v>5</v>
      </c>
      <c r="N154" s="65" t="s">
        <v>2438</v>
      </c>
      <c r="O154" s="72" t="s">
        <v>2481</v>
      </c>
      <c r="P154" s="65" t="s">
        <v>2438</v>
      </c>
      <c r="Q154" s="65"/>
      <c r="R154" s="41">
        <f t="shared" si="27"/>
        <v>36.6</v>
      </c>
      <c r="S154" s="82">
        <f t="shared" si="28"/>
        <v>31.1</v>
      </c>
      <c r="T154" s="76" t="s">
        <v>2053</v>
      </c>
      <c r="U154" s="120">
        <f t="shared" si="29"/>
        <v>42.1</v>
      </c>
      <c r="V154" s="78">
        <v>43101</v>
      </c>
      <c r="W154" s="78">
        <v>401768</v>
      </c>
      <c r="X154" s="128"/>
      <c r="AA154" s="42">
        <v>10.5</v>
      </c>
      <c r="AB154" s="17"/>
    </row>
    <row r="155" spans="1:28" ht="127.5" hidden="1">
      <c r="A155" s="16" t="s">
        <v>1434</v>
      </c>
      <c r="B155" s="16" t="s">
        <v>1435</v>
      </c>
      <c r="C155" s="13" t="s">
        <v>343</v>
      </c>
      <c r="D155" s="7" t="s">
        <v>938</v>
      </c>
      <c r="E155" s="17"/>
      <c r="F155" s="1" t="s">
        <v>458</v>
      </c>
      <c r="G155" s="1" t="s">
        <v>1590</v>
      </c>
      <c r="H155" s="25" t="s">
        <v>816</v>
      </c>
      <c r="I155" s="32" t="s">
        <v>2137</v>
      </c>
      <c r="J155" s="1" t="s">
        <v>2469</v>
      </c>
      <c r="K155" s="32" t="s">
        <v>2472</v>
      </c>
      <c r="L155" s="6" t="s">
        <v>2471</v>
      </c>
      <c r="M155" s="6"/>
      <c r="N155" s="6"/>
      <c r="O155" s="6"/>
      <c r="P155" s="6"/>
      <c r="Q155" s="6"/>
      <c r="R155" s="41">
        <f t="shared" si="27"/>
        <v>45.3</v>
      </c>
      <c r="S155" s="82">
        <f t="shared" si="28"/>
        <v>38.5</v>
      </c>
      <c r="T155" s="76" t="s">
        <v>2053</v>
      </c>
      <c r="U155" s="120">
        <f t="shared" si="29"/>
        <v>52.1</v>
      </c>
      <c r="V155" s="78">
        <v>43101</v>
      </c>
      <c r="W155" s="78">
        <v>401768</v>
      </c>
      <c r="X155" s="128"/>
      <c r="AA155" s="42">
        <v>13</v>
      </c>
      <c r="AB155" s="17"/>
    </row>
    <row r="156" spans="1:28" hidden="1">
      <c r="A156" s="16" t="s">
        <v>1434</v>
      </c>
      <c r="B156" s="16" t="s">
        <v>1435</v>
      </c>
      <c r="C156" s="13" t="s">
        <v>343</v>
      </c>
      <c r="D156" s="7" t="s">
        <v>939</v>
      </c>
      <c r="E156" s="17"/>
      <c r="F156" s="1" t="s">
        <v>56</v>
      </c>
      <c r="G156" s="1" t="s">
        <v>1591</v>
      </c>
      <c r="H156" s="1"/>
      <c r="I156" s="1"/>
      <c r="J156" s="1" t="s">
        <v>2469</v>
      </c>
      <c r="K156" s="32" t="s">
        <v>2472</v>
      </c>
      <c r="L156" s="6" t="s">
        <v>2471</v>
      </c>
      <c r="M156" s="65"/>
      <c r="N156" s="65"/>
      <c r="O156" s="65"/>
      <c r="P156" s="65"/>
      <c r="Q156" s="65"/>
      <c r="R156" s="41">
        <f t="shared" si="27"/>
        <v>55.8</v>
      </c>
      <c r="S156" s="82">
        <f t="shared" si="28"/>
        <v>47.4</v>
      </c>
      <c r="T156" s="76" t="s">
        <v>2053</v>
      </c>
      <c r="U156" s="120">
        <f t="shared" si="29"/>
        <v>64.2</v>
      </c>
      <c r="V156" s="78">
        <v>43101</v>
      </c>
      <c r="W156" s="78">
        <v>401768</v>
      </c>
      <c r="X156" s="128"/>
      <c r="AA156" s="42">
        <v>16</v>
      </c>
      <c r="AB156" s="17"/>
    </row>
    <row r="157" spans="1:28" hidden="1">
      <c r="A157" s="16" t="s">
        <v>1434</v>
      </c>
      <c r="B157" s="16" t="s">
        <v>1435</v>
      </c>
      <c r="C157" s="13" t="s">
        <v>343</v>
      </c>
      <c r="D157" s="7" t="s">
        <v>940</v>
      </c>
      <c r="E157" s="17"/>
      <c r="F157" s="1" t="s">
        <v>57</v>
      </c>
      <c r="G157" s="1" t="s">
        <v>1592</v>
      </c>
      <c r="H157" s="1"/>
      <c r="I157" s="1"/>
      <c r="J157" s="1" t="s">
        <v>2469</v>
      </c>
      <c r="K157" s="32" t="s">
        <v>2472</v>
      </c>
      <c r="L157" s="6" t="s">
        <v>2471</v>
      </c>
      <c r="M157" s="6"/>
      <c r="N157" s="6"/>
      <c r="O157" s="6"/>
      <c r="P157" s="6"/>
      <c r="Q157" s="6"/>
      <c r="R157" s="41">
        <f t="shared" si="27"/>
        <v>48.8</v>
      </c>
      <c r="S157" s="82">
        <f t="shared" si="28"/>
        <v>41.5</v>
      </c>
      <c r="T157" s="76" t="s">
        <v>2053</v>
      </c>
      <c r="U157" s="120">
        <f t="shared" si="29"/>
        <v>56.1</v>
      </c>
      <c r="V157" s="78">
        <v>43101</v>
      </c>
      <c r="W157" s="78">
        <v>401768</v>
      </c>
      <c r="X157" s="128"/>
      <c r="AA157" s="42">
        <v>14</v>
      </c>
      <c r="AB157" s="17"/>
    </row>
    <row r="158" spans="1:28" ht="25.5" hidden="1">
      <c r="A158" s="16" t="s">
        <v>1434</v>
      </c>
      <c r="B158" s="16" t="s">
        <v>1435</v>
      </c>
      <c r="C158" s="13" t="s">
        <v>343</v>
      </c>
      <c r="D158" s="7" t="s">
        <v>941</v>
      </c>
      <c r="E158" s="17"/>
      <c r="F158" s="1" t="s">
        <v>459</v>
      </c>
      <c r="G158" s="1" t="s">
        <v>1593</v>
      </c>
      <c r="H158" s="1" t="s">
        <v>460</v>
      </c>
      <c r="I158" s="1" t="s">
        <v>2138</v>
      </c>
      <c r="J158" s="1" t="s">
        <v>2469</v>
      </c>
      <c r="K158" s="32" t="s">
        <v>2472</v>
      </c>
      <c r="L158" s="6" t="s">
        <v>2471</v>
      </c>
      <c r="M158" s="6"/>
      <c r="N158" s="6"/>
      <c r="O158" s="6"/>
      <c r="P158" s="6"/>
      <c r="Q158" s="6"/>
      <c r="R158" s="41">
        <f t="shared" si="27"/>
        <v>55.8</v>
      </c>
      <c r="S158" s="82">
        <f t="shared" si="28"/>
        <v>47.4</v>
      </c>
      <c r="T158" s="76" t="s">
        <v>2053</v>
      </c>
      <c r="U158" s="120">
        <f t="shared" si="29"/>
        <v>64.2</v>
      </c>
      <c r="V158" s="78">
        <v>43101</v>
      </c>
      <c r="W158" s="78">
        <v>401768</v>
      </c>
      <c r="X158" s="128"/>
      <c r="AA158" s="42">
        <v>16</v>
      </c>
      <c r="AB158" s="17"/>
    </row>
    <row r="159" spans="1:28" ht="38.25" hidden="1">
      <c r="A159" s="16" t="s">
        <v>1434</v>
      </c>
      <c r="B159" s="16" t="s">
        <v>1435</v>
      </c>
      <c r="C159" s="13" t="s">
        <v>343</v>
      </c>
      <c r="D159" s="7" t="s">
        <v>942</v>
      </c>
      <c r="E159" s="17"/>
      <c r="F159" s="1" t="s">
        <v>779</v>
      </c>
      <c r="G159" s="1" t="s">
        <v>1594</v>
      </c>
      <c r="H159" s="1" t="s">
        <v>461</v>
      </c>
      <c r="I159" s="1" t="s">
        <v>1595</v>
      </c>
      <c r="J159" s="1" t="s">
        <v>2469</v>
      </c>
      <c r="K159" s="32" t="s">
        <v>2472</v>
      </c>
      <c r="L159" s="6" t="s">
        <v>2471</v>
      </c>
      <c r="M159" s="6"/>
      <c r="N159" s="6"/>
      <c r="O159" s="6"/>
      <c r="P159" s="6"/>
      <c r="Q159" s="6"/>
      <c r="R159" s="41">
        <f t="shared" si="27"/>
        <v>115.1</v>
      </c>
      <c r="S159" s="82">
        <f t="shared" si="28"/>
        <v>97.8</v>
      </c>
      <c r="T159" s="76" t="s">
        <v>2053</v>
      </c>
      <c r="U159" s="120">
        <f t="shared" si="29"/>
        <v>132.4</v>
      </c>
      <c r="V159" s="78">
        <v>43101</v>
      </c>
      <c r="W159" s="78">
        <v>401768</v>
      </c>
      <c r="X159" s="128"/>
      <c r="AA159" s="42">
        <v>33</v>
      </c>
      <c r="AB159" s="17"/>
    </row>
    <row r="160" spans="1:28" ht="38.25" hidden="1">
      <c r="A160" s="16" t="s">
        <v>1434</v>
      </c>
      <c r="B160" s="16" t="s">
        <v>1435</v>
      </c>
      <c r="C160" s="13" t="s">
        <v>343</v>
      </c>
      <c r="D160" s="7" t="s">
        <v>943</v>
      </c>
      <c r="E160" s="17"/>
      <c r="F160" s="1" t="s">
        <v>463</v>
      </c>
      <c r="G160" s="1" t="s">
        <v>1596</v>
      </c>
      <c r="H160" s="1" t="s">
        <v>462</v>
      </c>
      <c r="I160" s="1" t="s">
        <v>1597</v>
      </c>
      <c r="J160" s="1" t="s">
        <v>2469</v>
      </c>
      <c r="K160" s="32" t="s">
        <v>2472</v>
      </c>
      <c r="L160" s="6" t="s">
        <v>2471</v>
      </c>
      <c r="M160" s="6"/>
      <c r="N160" s="6"/>
      <c r="O160" s="6"/>
      <c r="P160" s="6"/>
      <c r="Q160" s="6"/>
      <c r="R160" s="41">
        <f t="shared" si="27"/>
        <v>45.3</v>
      </c>
      <c r="S160" s="82">
        <f t="shared" si="28"/>
        <v>38.5</v>
      </c>
      <c r="T160" s="76" t="s">
        <v>2053</v>
      </c>
      <c r="U160" s="120">
        <f t="shared" si="29"/>
        <v>52.1</v>
      </c>
      <c r="V160" s="78">
        <v>43101</v>
      </c>
      <c r="W160" s="78">
        <v>401768</v>
      </c>
      <c r="X160" s="128"/>
      <c r="AA160" s="42">
        <v>13</v>
      </c>
      <c r="AB160" s="17"/>
    </row>
    <row r="161" spans="1:28" ht="38.25" hidden="1">
      <c r="A161" s="16" t="s">
        <v>1434</v>
      </c>
      <c r="B161" s="16" t="s">
        <v>1435</v>
      </c>
      <c r="C161" s="13" t="s">
        <v>343</v>
      </c>
      <c r="D161" s="7" t="s">
        <v>944</v>
      </c>
      <c r="E161" s="17"/>
      <c r="F161" s="1" t="s">
        <v>464</v>
      </c>
      <c r="G161" s="1" t="s">
        <v>1598</v>
      </c>
      <c r="H161" s="1" t="s">
        <v>717</v>
      </c>
      <c r="I161" s="1" t="s">
        <v>2139</v>
      </c>
      <c r="J161" s="1" t="s">
        <v>2469</v>
      </c>
      <c r="K161" s="32" t="s">
        <v>2472</v>
      </c>
      <c r="L161" s="6" t="s">
        <v>2471</v>
      </c>
      <c r="M161" s="6"/>
      <c r="N161" s="6"/>
      <c r="O161" s="6"/>
      <c r="P161" s="6"/>
      <c r="Q161" s="6"/>
      <c r="R161" s="41">
        <f t="shared" si="27"/>
        <v>33.1</v>
      </c>
      <c r="S161" s="82">
        <f t="shared" si="28"/>
        <v>28.1</v>
      </c>
      <c r="T161" s="76" t="s">
        <v>2053</v>
      </c>
      <c r="U161" s="120">
        <f t="shared" si="29"/>
        <v>38.1</v>
      </c>
      <c r="V161" s="78">
        <v>43101</v>
      </c>
      <c r="W161" s="78">
        <v>401768</v>
      </c>
      <c r="X161" s="128"/>
      <c r="AA161" s="42">
        <v>9.5</v>
      </c>
      <c r="AB161" s="17"/>
    </row>
    <row r="162" spans="1:28" ht="63.75" hidden="1">
      <c r="A162" s="16" t="s">
        <v>1434</v>
      </c>
      <c r="B162" s="16" t="s">
        <v>1435</v>
      </c>
      <c r="C162" s="13" t="s">
        <v>343</v>
      </c>
      <c r="D162" s="7" t="s">
        <v>945</v>
      </c>
      <c r="E162" s="17"/>
      <c r="F162" s="25" t="s">
        <v>465</v>
      </c>
      <c r="G162" s="32" t="s">
        <v>1599</v>
      </c>
      <c r="H162" s="25" t="s">
        <v>291</v>
      </c>
      <c r="I162" s="32" t="s">
        <v>2140</v>
      </c>
      <c r="J162" s="1" t="s">
        <v>2469</v>
      </c>
      <c r="K162" s="32" t="s">
        <v>2472</v>
      </c>
      <c r="L162" s="6" t="s">
        <v>2471</v>
      </c>
      <c r="M162" s="6"/>
      <c r="N162" s="6"/>
      <c r="O162" s="6"/>
      <c r="P162" s="6"/>
      <c r="Q162" s="6"/>
      <c r="R162" s="41">
        <f t="shared" si="27"/>
        <v>17.399999999999999</v>
      </c>
      <c r="S162" s="82">
        <f t="shared" si="28"/>
        <v>14.8</v>
      </c>
      <c r="T162" s="76" t="s">
        <v>2053</v>
      </c>
      <c r="U162" s="120">
        <f t="shared" si="29"/>
        <v>20</v>
      </c>
      <c r="V162" s="78">
        <v>43101</v>
      </c>
      <c r="W162" s="78">
        <v>401768</v>
      </c>
      <c r="X162" s="128"/>
      <c r="AA162" s="42">
        <v>5</v>
      </c>
      <c r="AB162" s="17"/>
    </row>
    <row r="163" spans="1:28" ht="30" hidden="1">
      <c r="A163" s="16" t="s">
        <v>1431</v>
      </c>
      <c r="B163" s="16" t="s">
        <v>1433</v>
      </c>
      <c r="C163" s="15" t="s">
        <v>344</v>
      </c>
      <c r="D163" s="7"/>
      <c r="E163" s="17"/>
      <c r="F163" s="28" t="s">
        <v>58</v>
      </c>
      <c r="G163" s="28" t="s">
        <v>1600</v>
      </c>
      <c r="H163" s="25"/>
      <c r="I163" s="32"/>
      <c r="J163" s="32"/>
      <c r="K163" s="32"/>
      <c r="L163" s="6"/>
      <c r="M163" s="6"/>
      <c r="N163" s="6"/>
      <c r="O163" s="6"/>
      <c r="P163" s="6"/>
      <c r="Q163" s="6"/>
      <c r="R163" s="41"/>
      <c r="S163" s="82"/>
      <c r="T163" s="76"/>
      <c r="U163" s="120"/>
      <c r="V163" s="78">
        <v>43101</v>
      </c>
      <c r="W163" s="78">
        <v>401768</v>
      </c>
      <c r="X163" s="128"/>
      <c r="AA163" s="42"/>
      <c r="AB163" s="17"/>
    </row>
    <row r="164" spans="1:28" ht="76.5" hidden="1">
      <c r="A164" s="16" t="s">
        <v>1434</v>
      </c>
      <c r="B164" s="16" t="s">
        <v>1435</v>
      </c>
      <c r="C164" s="13" t="s">
        <v>344</v>
      </c>
      <c r="D164" s="7" t="s">
        <v>946</v>
      </c>
      <c r="E164" s="17"/>
      <c r="F164" s="2" t="s">
        <v>466</v>
      </c>
      <c r="G164" s="2" t="s">
        <v>2141</v>
      </c>
      <c r="H164" s="1" t="s">
        <v>1989</v>
      </c>
      <c r="I164" s="1" t="s">
        <v>2464</v>
      </c>
      <c r="J164" s="1" t="s">
        <v>2469</v>
      </c>
      <c r="K164" s="32" t="s">
        <v>2472</v>
      </c>
      <c r="L164" s="6" t="s">
        <v>2471</v>
      </c>
      <c r="M164" s="6"/>
      <c r="N164" s="6"/>
      <c r="O164" s="6"/>
      <c r="P164" s="6"/>
      <c r="Q164" s="6"/>
      <c r="R164" s="41">
        <f>ROUND(AA164*$Z$3,1)</f>
        <v>80.2</v>
      </c>
      <c r="S164" s="82">
        <f>ROUND(R164*0.85,1)</f>
        <v>68.2</v>
      </c>
      <c r="T164" s="76" t="s">
        <v>2053</v>
      </c>
      <c r="U164" s="120">
        <f>ROUND(R164*1.15,1)</f>
        <v>92.2</v>
      </c>
      <c r="V164" s="78">
        <v>43101</v>
      </c>
      <c r="W164" s="78">
        <v>401768</v>
      </c>
      <c r="X164" s="128"/>
      <c r="AA164" s="42">
        <v>23</v>
      </c>
      <c r="AB164" s="17"/>
    </row>
    <row r="165" spans="1:28" ht="25.5" hidden="1">
      <c r="A165" s="16" t="s">
        <v>1434</v>
      </c>
      <c r="B165" s="16" t="s">
        <v>1435</v>
      </c>
      <c r="C165" s="13" t="s">
        <v>344</v>
      </c>
      <c r="D165" s="7" t="s">
        <v>947</v>
      </c>
      <c r="E165" s="17"/>
      <c r="F165" s="2" t="s">
        <v>467</v>
      </c>
      <c r="G165" s="2" t="s">
        <v>1601</v>
      </c>
      <c r="H165" s="2" t="s">
        <v>59</v>
      </c>
      <c r="I165" s="2" t="s">
        <v>2142</v>
      </c>
      <c r="J165" s="1" t="s">
        <v>2469</v>
      </c>
      <c r="K165" s="32" t="s">
        <v>2472</v>
      </c>
      <c r="L165" s="6" t="s">
        <v>2471</v>
      </c>
      <c r="M165" s="6"/>
      <c r="N165" s="6"/>
      <c r="O165" s="6"/>
      <c r="P165" s="6"/>
      <c r="Q165" s="6"/>
      <c r="R165" s="41">
        <f>ROUND(AA165*$Z$3,1)</f>
        <v>139.5</v>
      </c>
      <c r="S165" s="82">
        <f>ROUND(R165*0.85,1)</f>
        <v>118.6</v>
      </c>
      <c r="T165" s="76" t="s">
        <v>2053</v>
      </c>
      <c r="U165" s="120">
        <f>ROUND(R165*1.15,1)</f>
        <v>160.4</v>
      </c>
      <c r="V165" s="78">
        <v>43101</v>
      </c>
      <c r="W165" s="78">
        <v>401768</v>
      </c>
      <c r="X165" s="128"/>
      <c r="AA165" s="42">
        <v>40</v>
      </c>
      <c r="AB165" s="17"/>
    </row>
    <row r="166" spans="1:28" ht="30" hidden="1">
      <c r="A166" s="16" t="s">
        <v>1434</v>
      </c>
      <c r="B166" s="16" t="s">
        <v>1435</v>
      </c>
      <c r="C166" s="13" t="s">
        <v>344</v>
      </c>
      <c r="D166" s="7" t="s">
        <v>948</v>
      </c>
      <c r="E166" s="17"/>
      <c r="F166" s="2" t="s">
        <v>1426</v>
      </c>
      <c r="G166" s="2" t="s">
        <v>2617</v>
      </c>
      <c r="H166" s="1" t="s">
        <v>2527</v>
      </c>
      <c r="I166" s="74" t="s">
        <v>2616</v>
      </c>
      <c r="J166" s="122" t="s">
        <v>2469</v>
      </c>
      <c r="K166" s="124" t="s">
        <v>2472</v>
      </c>
      <c r="L166" s="6" t="s">
        <v>2471</v>
      </c>
      <c r="M166" s="65">
        <v>3</v>
      </c>
      <c r="N166" s="65" t="s">
        <v>2441</v>
      </c>
      <c r="O166" s="5" t="s">
        <v>2482</v>
      </c>
      <c r="P166" s="5" t="s">
        <v>2484</v>
      </c>
      <c r="Q166" s="5"/>
      <c r="R166" s="41">
        <f>ROUND(AA166*$Z$3,1)</f>
        <v>36.6</v>
      </c>
      <c r="S166" s="82">
        <f>ROUND(R166*0.85,1)</f>
        <v>31.1</v>
      </c>
      <c r="T166" s="76" t="s">
        <v>2053</v>
      </c>
      <c r="U166" s="120">
        <f>ROUND(R166*1.15,1)</f>
        <v>42.1</v>
      </c>
      <c r="V166" s="78">
        <v>43101</v>
      </c>
      <c r="W166" s="78">
        <v>401768</v>
      </c>
      <c r="X166" s="128"/>
      <c r="AA166" s="42">
        <v>10.5</v>
      </c>
      <c r="AB166" s="17"/>
    </row>
    <row r="167" spans="1:28" ht="30" hidden="1">
      <c r="A167" s="16" t="s">
        <v>1431</v>
      </c>
      <c r="B167" s="16" t="s">
        <v>1433</v>
      </c>
      <c r="C167" s="15" t="s">
        <v>345</v>
      </c>
      <c r="D167" s="7"/>
      <c r="E167" s="17"/>
      <c r="F167" s="28" t="s">
        <v>60</v>
      </c>
      <c r="G167" s="28" t="s">
        <v>1602</v>
      </c>
      <c r="H167" s="2" t="s">
        <v>308</v>
      </c>
      <c r="I167" s="2" t="s">
        <v>2143</v>
      </c>
      <c r="J167" s="32"/>
      <c r="K167" s="32"/>
      <c r="L167" s="6"/>
      <c r="M167" s="6"/>
      <c r="N167" s="6"/>
      <c r="O167" s="6"/>
      <c r="P167" s="6"/>
      <c r="Q167" s="6"/>
      <c r="R167" s="41"/>
      <c r="S167" s="82"/>
      <c r="T167" s="76"/>
      <c r="U167" s="120"/>
      <c r="V167" s="78">
        <v>43101</v>
      </c>
      <c r="W167" s="78">
        <v>401768</v>
      </c>
      <c r="X167" s="128"/>
      <c r="AA167" s="42"/>
      <c r="AB167" s="17"/>
    </row>
    <row r="168" spans="1:28" ht="25.5" hidden="1">
      <c r="A168" s="16" t="s">
        <v>1434</v>
      </c>
      <c r="B168" s="16" t="s">
        <v>1435</v>
      </c>
      <c r="C168" s="13" t="s">
        <v>345</v>
      </c>
      <c r="D168" s="7" t="s">
        <v>949</v>
      </c>
      <c r="E168" s="17"/>
      <c r="F168" s="2" t="s">
        <v>468</v>
      </c>
      <c r="G168" s="2" t="s">
        <v>1603</v>
      </c>
      <c r="H168" s="2" t="s">
        <v>19</v>
      </c>
      <c r="I168" s="2" t="s">
        <v>1526</v>
      </c>
      <c r="J168" s="122" t="s">
        <v>2469</v>
      </c>
      <c r="K168" s="124" t="s">
        <v>2472</v>
      </c>
      <c r="L168" s="6" t="s">
        <v>2471</v>
      </c>
      <c r="M168" s="65">
        <v>2</v>
      </c>
      <c r="N168" s="65" t="s">
        <v>2439</v>
      </c>
      <c r="O168" s="5" t="s">
        <v>2478</v>
      </c>
      <c r="P168" s="73" t="s">
        <v>2485</v>
      </c>
      <c r="Q168" s="73"/>
      <c r="R168" s="41">
        <f t="shared" ref="R168:R176" si="30">ROUND(AA168*$Z$3,1)</f>
        <v>104.6</v>
      </c>
      <c r="S168" s="82">
        <f t="shared" ref="S168:S176" si="31">ROUND(R168*0.85,1)</f>
        <v>88.9</v>
      </c>
      <c r="T168" s="76" t="s">
        <v>2053</v>
      </c>
      <c r="U168" s="120">
        <f t="shared" ref="U168:U176" si="32">ROUND(R168*1.15,1)</f>
        <v>120.3</v>
      </c>
      <c r="V168" s="78">
        <v>43101</v>
      </c>
      <c r="W168" s="78">
        <v>401768</v>
      </c>
      <c r="X168" s="128"/>
      <c r="AA168" s="42">
        <v>30</v>
      </c>
      <c r="AB168" s="17"/>
    </row>
    <row r="169" spans="1:28" ht="89.25" hidden="1">
      <c r="A169" s="16" t="s">
        <v>1434</v>
      </c>
      <c r="B169" s="16" t="s">
        <v>1435</v>
      </c>
      <c r="C169" s="13" t="s">
        <v>345</v>
      </c>
      <c r="D169" s="7" t="s">
        <v>950</v>
      </c>
      <c r="E169" s="17"/>
      <c r="F169" s="2" t="s">
        <v>469</v>
      </c>
      <c r="G169" s="2" t="s">
        <v>1604</v>
      </c>
      <c r="H169" s="2" t="s">
        <v>780</v>
      </c>
      <c r="I169" s="2" t="s">
        <v>1976</v>
      </c>
      <c r="J169" s="1" t="s">
        <v>2469</v>
      </c>
      <c r="K169" s="32" t="s">
        <v>2472</v>
      </c>
      <c r="L169" s="6" t="s">
        <v>2471</v>
      </c>
      <c r="M169" s="6"/>
      <c r="N169" s="6"/>
      <c r="O169" s="6"/>
      <c r="P169" s="6"/>
      <c r="Q169" s="6"/>
      <c r="R169" s="41">
        <f t="shared" si="30"/>
        <v>275.39999999999998</v>
      </c>
      <c r="S169" s="82">
        <f t="shared" si="31"/>
        <v>234.1</v>
      </c>
      <c r="T169" s="76" t="s">
        <v>2053</v>
      </c>
      <c r="U169" s="120">
        <f t="shared" si="32"/>
        <v>316.7</v>
      </c>
      <c r="V169" s="78">
        <v>43101</v>
      </c>
      <c r="W169" s="78">
        <v>401768</v>
      </c>
      <c r="X169" s="128"/>
      <c r="AA169" s="42">
        <v>79</v>
      </c>
      <c r="AB169" s="17"/>
    </row>
    <row r="170" spans="1:28" ht="25.5" hidden="1">
      <c r="A170" s="16" t="s">
        <v>1434</v>
      </c>
      <c r="B170" s="16" t="s">
        <v>1435</v>
      </c>
      <c r="C170" s="13" t="s">
        <v>345</v>
      </c>
      <c r="D170" s="7" t="s">
        <v>951</v>
      </c>
      <c r="E170" s="17"/>
      <c r="F170" s="1" t="s">
        <v>470</v>
      </c>
      <c r="G170" s="1" t="s">
        <v>1605</v>
      </c>
      <c r="H170" s="2" t="s">
        <v>19</v>
      </c>
      <c r="I170" s="2" t="s">
        <v>1526</v>
      </c>
      <c r="J170" s="1" t="s">
        <v>2469</v>
      </c>
      <c r="K170" s="32" t="s">
        <v>2472</v>
      </c>
      <c r="L170" s="6" t="s">
        <v>2471</v>
      </c>
      <c r="M170" s="6"/>
      <c r="N170" s="6"/>
      <c r="O170" s="6"/>
      <c r="P170" s="6"/>
      <c r="Q170" s="6"/>
      <c r="R170" s="41">
        <f t="shared" si="30"/>
        <v>303.3</v>
      </c>
      <c r="S170" s="82">
        <f t="shared" si="31"/>
        <v>257.8</v>
      </c>
      <c r="T170" s="76" t="s">
        <v>2053</v>
      </c>
      <c r="U170" s="120">
        <f t="shared" si="32"/>
        <v>348.8</v>
      </c>
      <c r="V170" s="78">
        <v>43101</v>
      </c>
      <c r="W170" s="78">
        <v>401768</v>
      </c>
      <c r="X170" s="128"/>
      <c r="AA170" s="42">
        <v>87</v>
      </c>
      <c r="AB170" s="17"/>
    </row>
    <row r="171" spans="1:28" ht="38.25" hidden="1">
      <c r="A171" s="16" t="s">
        <v>1434</v>
      </c>
      <c r="B171" s="16" t="s">
        <v>1435</v>
      </c>
      <c r="C171" s="13" t="s">
        <v>345</v>
      </c>
      <c r="D171" s="7" t="s">
        <v>952</v>
      </c>
      <c r="E171" s="17"/>
      <c r="F171" s="2" t="s">
        <v>471</v>
      </c>
      <c r="G171" s="2" t="s">
        <v>1606</v>
      </c>
      <c r="H171" s="1" t="s">
        <v>810</v>
      </c>
      <c r="I171" s="1" t="s">
        <v>1607</v>
      </c>
      <c r="J171" s="1" t="s">
        <v>2469</v>
      </c>
      <c r="K171" s="32" t="s">
        <v>2472</v>
      </c>
      <c r="L171" s="6" t="s">
        <v>2471</v>
      </c>
      <c r="M171" s="9"/>
      <c r="N171" s="9"/>
      <c r="O171" s="9"/>
      <c r="P171" s="9"/>
      <c r="Q171" s="9"/>
      <c r="R171" s="41">
        <f t="shared" si="30"/>
        <v>477.7</v>
      </c>
      <c r="S171" s="82">
        <f t="shared" si="31"/>
        <v>406</v>
      </c>
      <c r="T171" s="76" t="s">
        <v>2053</v>
      </c>
      <c r="U171" s="120">
        <f t="shared" si="32"/>
        <v>549.4</v>
      </c>
      <c r="V171" s="78">
        <v>43101</v>
      </c>
      <c r="W171" s="78">
        <v>401768</v>
      </c>
      <c r="X171" s="128"/>
      <c r="AA171" s="42">
        <v>137</v>
      </c>
      <c r="AB171" s="17"/>
    </row>
    <row r="172" spans="1:28" ht="38.25" hidden="1">
      <c r="A172" s="16" t="s">
        <v>1434</v>
      </c>
      <c r="B172" s="16" t="s">
        <v>1435</v>
      </c>
      <c r="C172" s="13" t="s">
        <v>345</v>
      </c>
      <c r="D172" s="7" t="s">
        <v>953</v>
      </c>
      <c r="E172" s="17"/>
      <c r="F172" s="2" t="s">
        <v>472</v>
      </c>
      <c r="G172" s="2" t="s">
        <v>2618</v>
      </c>
      <c r="H172" s="2" t="s">
        <v>811</v>
      </c>
      <c r="I172" s="2" t="s">
        <v>1608</v>
      </c>
      <c r="J172" s="1" t="s">
        <v>2469</v>
      </c>
      <c r="K172" s="32" t="s">
        <v>2472</v>
      </c>
      <c r="L172" s="6" t="s">
        <v>2471</v>
      </c>
      <c r="M172" s="6"/>
      <c r="N172" s="6"/>
      <c r="O172" s="6"/>
      <c r="P172" s="6"/>
      <c r="Q172" s="6"/>
      <c r="R172" s="41">
        <f t="shared" si="30"/>
        <v>122</v>
      </c>
      <c r="S172" s="82">
        <f t="shared" si="31"/>
        <v>103.7</v>
      </c>
      <c r="T172" s="76" t="s">
        <v>2053</v>
      </c>
      <c r="U172" s="120">
        <f t="shared" si="32"/>
        <v>140.30000000000001</v>
      </c>
      <c r="V172" s="78">
        <v>43101</v>
      </c>
      <c r="W172" s="78">
        <v>401768</v>
      </c>
      <c r="X172" s="128"/>
      <c r="AA172" s="42">
        <v>35</v>
      </c>
      <c r="AB172" s="17"/>
    </row>
    <row r="173" spans="1:28" ht="25.5" hidden="1">
      <c r="A173" s="16" t="s">
        <v>1434</v>
      </c>
      <c r="B173" s="16" t="s">
        <v>1435</v>
      </c>
      <c r="C173" s="13" t="s">
        <v>345</v>
      </c>
      <c r="D173" s="7" t="s">
        <v>1359</v>
      </c>
      <c r="E173" s="17"/>
      <c r="F173" s="2" t="s">
        <v>1378</v>
      </c>
      <c r="G173" s="2" t="s">
        <v>2424</v>
      </c>
      <c r="H173" s="2"/>
      <c r="I173" s="2"/>
      <c r="J173" s="1" t="s">
        <v>2469</v>
      </c>
      <c r="K173" s="32" t="s">
        <v>2472</v>
      </c>
      <c r="L173" s="6" t="s">
        <v>2471</v>
      </c>
      <c r="M173" s="6"/>
      <c r="N173" s="6"/>
      <c r="O173" s="6"/>
      <c r="P173" s="6"/>
      <c r="Q173" s="6"/>
      <c r="R173" s="41">
        <f t="shared" si="30"/>
        <v>125.5</v>
      </c>
      <c r="S173" s="82">
        <f t="shared" si="31"/>
        <v>106.7</v>
      </c>
      <c r="T173" s="76" t="s">
        <v>2053</v>
      </c>
      <c r="U173" s="120">
        <f t="shared" si="32"/>
        <v>144.30000000000001</v>
      </c>
      <c r="V173" s="78">
        <v>43101</v>
      </c>
      <c r="W173" s="78">
        <v>401768</v>
      </c>
      <c r="X173" s="128"/>
      <c r="AA173" s="42">
        <v>36</v>
      </c>
      <c r="AB173" s="17"/>
    </row>
    <row r="174" spans="1:28" ht="51" hidden="1">
      <c r="A174" s="16" t="s">
        <v>1434</v>
      </c>
      <c r="B174" s="16" t="s">
        <v>1435</v>
      </c>
      <c r="C174" s="13" t="s">
        <v>345</v>
      </c>
      <c r="D174" s="7" t="s">
        <v>954</v>
      </c>
      <c r="E174" s="17"/>
      <c r="F174" s="1" t="s">
        <v>718</v>
      </c>
      <c r="G174" s="1" t="s">
        <v>2144</v>
      </c>
      <c r="H174" s="1"/>
      <c r="I174" s="1"/>
      <c r="J174" s="1" t="s">
        <v>2469</v>
      </c>
      <c r="K174" s="32" t="s">
        <v>2472</v>
      </c>
      <c r="L174" s="6" t="s">
        <v>2471</v>
      </c>
      <c r="M174" s="6"/>
      <c r="N174" s="6"/>
      <c r="O174" s="6"/>
      <c r="P174" s="6"/>
      <c r="Q174" s="6"/>
      <c r="R174" s="41">
        <f t="shared" si="30"/>
        <v>118.5</v>
      </c>
      <c r="S174" s="82">
        <f t="shared" si="31"/>
        <v>100.7</v>
      </c>
      <c r="T174" s="76" t="s">
        <v>2053</v>
      </c>
      <c r="U174" s="120">
        <f t="shared" si="32"/>
        <v>136.30000000000001</v>
      </c>
      <c r="V174" s="78">
        <v>43101</v>
      </c>
      <c r="W174" s="78">
        <v>401768</v>
      </c>
      <c r="X174" s="128"/>
      <c r="AA174" s="42">
        <v>34</v>
      </c>
      <c r="AB174" s="17"/>
    </row>
    <row r="175" spans="1:28" ht="51" hidden="1">
      <c r="A175" s="16" t="s">
        <v>1434</v>
      </c>
      <c r="B175" s="16" t="s">
        <v>1435</v>
      </c>
      <c r="C175" s="13" t="s">
        <v>345</v>
      </c>
      <c r="D175" s="7" t="s">
        <v>955</v>
      </c>
      <c r="E175" s="17"/>
      <c r="F175" s="1" t="s">
        <v>632</v>
      </c>
      <c r="G175" s="1" t="s">
        <v>2145</v>
      </c>
      <c r="H175" s="2" t="s">
        <v>19</v>
      </c>
      <c r="I175" s="2" t="s">
        <v>1526</v>
      </c>
      <c r="J175" s="1" t="s">
        <v>2469</v>
      </c>
      <c r="K175" s="32" t="s">
        <v>2472</v>
      </c>
      <c r="L175" s="6" t="s">
        <v>2471</v>
      </c>
      <c r="M175" s="6"/>
      <c r="N175" s="6"/>
      <c r="O175" s="6"/>
      <c r="P175" s="6"/>
      <c r="Q175" s="6"/>
      <c r="R175" s="41">
        <f t="shared" si="30"/>
        <v>195.2</v>
      </c>
      <c r="S175" s="82">
        <f t="shared" si="31"/>
        <v>165.9</v>
      </c>
      <c r="T175" s="76" t="s">
        <v>2053</v>
      </c>
      <c r="U175" s="120">
        <f t="shared" si="32"/>
        <v>224.5</v>
      </c>
      <c r="V175" s="78">
        <v>43101</v>
      </c>
      <c r="W175" s="78">
        <v>401768</v>
      </c>
      <c r="X175" s="128"/>
      <c r="AA175" s="42">
        <v>56</v>
      </c>
      <c r="AB175" s="17"/>
    </row>
    <row r="176" spans="1:28" ht="38.25" hidden="1">
      <c r="A176" s="16" t="s">
        <v>1434</v>
      </c>
      <c r="B176" s="16" t="s">
        <v>1435</v>
      </c>
      <c r="C176" s="13" t="s">
        <v>345</v>
      </c>
      <c r="D176" s="7" t="s">
        <v>1379</v>
      </c>
      <c r="E176" s="17"/>
      <c r="F176" s="2" t="s">
        <v>1390</v>
      </c>
      <c r="G176" s="2" t="s">
        <v>1609</v>
      </c>
      <c r="H176" s="1" t="s">
        <v>281</v>
      </c>
      <c r="I176" s="1" t="s">
        <v>1610</v>
      </c>
      <c r="J176" s="1" t="s">
        <v>2469</v>
      </c>
      <c r="K176" s="32" t="s">
        <v>2472</v>
      </c>
      <c r="L176" s="6" t="s">
        <v>2471</v>
      </c>
      <c r="M176" s="6"/>
      <c r="N176" s="6"/>
      <c r="O176" s="6"/>
      <c r="P176" s="6"/>
      <c r="Q176" s="6"/>
      <c r="R176" s="41">
        <f t="shared" si="30"/>
        <v>345.2</v>
      </c>
      <c r="S176" s="82">
        <f t="shared" si="31"/>
        <v>293.39999999999998</v>
      </c>
      <c r="T176" s="76" t="s">
        <v>2053</v>
      </c>
      <c r="U176" s="120">
        <f t="shared" si="32"/>
        <v>397</v>
      </c>
      <c r="V176" s="78">
        <v>43101</v>
      </c>
      <c r="W176" s="78">
        <v>401768</v>
      </c>
      <c r="X176" s="128"/>
      <c r="AA176" s="42">
        <v>99</v>
      </c>
      <c r="AB176" s="17"/>
    </row>
    <row r="177" spans="1:28" ht="30" hidden="1">
      <c r="A177" s="16" t="s">
        <v>1431</v>
      </c>
      <c r="B177" s="16" t="s">
        <v>1433</v>
      </c>
      <c r="C177" s="15" t="s">
        <v>346</v>
      </c>
      <c r="D177" s="7"/>
      <c r="E177" s="17"/>
      <c r="F177" s="28" t="s">
        <v>61</v>
      </c>
      <c r="G177" s="28" t="s">
        <v>1611</v>
      </c>
      <c r="H177" s="2"/>
      <c r="I177" s="2"/>
      <c r="J177" s="32"/>
      <c r="K177" s="32"/>
      <c r="L177" s="6"/>
      <c r="M177" s="6"/>
      <c r="N177" s="6"/>
      <c r="O177" s="6"/>
      <c r="P177" s="6"/>
      <c r="Q177" s="6"/>
      <c r="R177" s="41"/>
      <c r="S177" s="82"/>
      <c r="T177" s="76"/>
      <c r="U177" s="120"/>
      <c r="V177" s="78">
        <v>43101</v>
      </c>
      <c r="W177" s="78">
        <v>401768</v>
      </c>
      <c r="X177" s="128"/>
      <c r="AA177" s="42"/>
      <c r="AB177" s="17"/>
    </row>
    <row r="178" spans="1:28" ht="25.5" hidden="1">
      <c r="A178" s="16" t="s">
        <v>1434</v>
      </c>
      <c r="B178" s="16" t="s">
        <v>1435</v>
      </c>
      <c r="C178" s="13" t="s">
        <v>346</v>
      </c>
      <c r="D178" s="7" t="s">
        <v>956</v>
      </c>
      <c r="E178" s="17"/>
      <c r="F178" s="1" t="s">
        <v>781</v>
      </c>
      <c r="G178" s="1" t="s">
        <v>1612</v>
      </c>
      <c r="H178" s="1" t="s">
        <v>473</v>
      </c>
      <c r="I178" s="1" t="s">
        <v>1613</v>
      </c>
      <c r="J178" s="122" t="s">
        <v>2469</v>
      </c>
      <c r="K178" s="124" t="s">
        <v>2472</v>
      </c>
      <c r="L178" s="6" t="s">
        <v>2471</v>
      </c>
      <c r="M178" s="6">
        <v>1</v>
      </c>
      <c r="N178" s="6" t="s">
        <v>2439</v>
      </c>
      <c r="O178" s="5" t="s">
        <v>2478</v>
      </c>
      <c r="P178" s="73" t="s">
        <v>2485</v>
      </c>
      <c r="Q178" s="73"/>
      <c r="R178" s="41">
        <f>ROUND(AA178*$Z$3,1)</f>
        <v>48.8</v>
      </c>
      <c r="S178" s="82">
        <f>ROUND(R178*0.85,1)</f>
        <v>41.5</v>
      </c>
      <c r="T178" s="76" t="s">
        <v>2053</v>
      </c>
      <c r="U178" s="120">
        <f>ROUND(R178*1.15,1)</f>
        <v>56.1</v>
      </c>
      <c r="V178" s="78">
        <v>43101</v>
      </c>
      <c r="W178" s="78">
        <v>401768</v>
      </c>
      <c r="X178" s="128"/>
      <c r="AA178" s="42">
        <v>14</v>
      </c>
      <c r="AB178" s="17"/>
    </row>
    <row r="179" spans="1:28" ht="25.5" hidden="1">
      <c r="A179" s="16" t="s">
        <v>1434</v>
      </c>
      <c r="B179" s="16" t="s">
        <v>1435</v>
      </c>
      <c r="C179" s="13" t="s">
        <v>346</v>
      </c>
      <c r="D179" s="7" t="s">
        <v>957</v>
      </c>
      <c r="E179" s="17"/>
      <c r="F179" s="1" t="s">
        <v>474</v>
      </c>
      <c r="G179" s="1" t="s">
        <v>1614</v>
      </c>
      <c r="H179" s="1" t="s">
        <v>2532</v>
      </c>
      <c r="I179" s="74" t="s">
        <v>2658</v>
      </c>
      <c r="J179" s="1" t="s">
        <v>2469</v>
      </c>
      <c r="K179" s="32" t="s">
        <v>2472</v>
      </c>
      <c r="L179" s="6" t="s">
        <v>2471</v>
      </c>
      <c r="M179" s="6"/>
      <c r="N179" s="6"/>
      <c r="O179" s="6"/>
      <c r="P179" s="6"/>
      <c r="Q179" s="6"/>
      <c r="R179" s="41">
        <f>ROUND(AA179*$Z$3,1)</f>
        <v>94.1</v>
      </c>
      <c r="S179" s="82">
        <f>ROUND(R179*0.85,1)</f>
        <v>80</v>
      </c>
      <c r="T179" s="76" t="s">
        <v>2053</v>
      </c>
      <c r="U179" s="120">
        <f>ROUND(R179*1.15,1)</f>
        <v>108.2</v>
      </c>
      <c r="V179" s="78">
        <v>43101</v>
      </c>
      <c r="W179" s="78">
        <v>401768</v>
      </c>
      <c r="X179" s="128"/>
      <c r="AA179" s="42">
        <v>27</v>
      </c>
      <c r="AB179" s="17"/>
    </row>
    <row r="180" spans="1:28" ht="38.25" hidden="1">
      <c r="A180" s="16" t="s">
        <v>1434</v>
      </c>
      <c r="B180" s="16" t="s">
        <v>1435</v>
      </c>
      <c r="C180" s="13" t="s">
        <v>346</v>
      </c>
      <c r="D180" s="7" t="s">
        <v>958</v>
      </c>
      <c r="E180" s="17"/>
      <c r="F180" s="1" t="s">
        <v>475</v>
      </c>
      <c r="G180" s="1" t="s">
        <v>1615</v>
      </c>
      <c r="H180" s="1"/>
      <c r="I180" s="1"/>
      <c r="J180" s="1" t="s">
        <v>2469</v>
      </c>
      <c r="K180" s="32" t="s">
        <v>2472</v>
      </c>
      <c r="L180" s="6" t="s">
        <v>2471</v>
      </c>
      <c r="M180" s="6"/>
      <c r="N180" s="6"/>
      <c r="O180" s="6"/>
      <c r="P180" s="6"/>
      <c r="Q180" s="6"/>
      <c r="R180" s="41">
        <f>ROUND(AA180*$Z$3,1)</f>
        <v>41.8</v>
      </c>
      <c r="S180" s="82">
        <f>ROUND(R180*0.85,1)</f>
        <v>35.5</v>
      </c>
      <c r="T180" s="76" t="s">
        <v>2053</v>
      </c>
      <c r="U180" s="120">
        <f>ROUND(R180*1.15,1)</f>
        <v>48.1</v>
      </c>
      <c r="V180" s="78">
        <v>43101</v>
      </c>
      <c r="W180" s="78">
        <v>401768</v>
      </c>
      <c r="X180" s="128"/>
      <c r="AA180" s="42">
        <v>12</v>
      </c>
      <c r="AB180" s="17"/>
    </row>
    <row r="181" spans="1:28" ht="25.5" hidden="1">
      <c r="A181" s="16" t="s">
        <v>1434</v>
      </c>
      <c r="B181" s="16" t="s">
        <v>1435</v>
      </c>
      <c r="C181" s="13" t="s">
        <v>346</v>
      </c>
      <c r="D181" s="7" t="s">
        <v>959</v>
      </c>
      <c r="E181" s="17"/>
      <c r="F181" s="2" t="s">
        <v>1427</v>
      </c>
      <c r="G181" s="2" t="s">
        <v>1616</v>
      </c>
      <c r="H181" s="1" t="s">
        <v>294</v>
      </c>
      <c r="I181" s="74" t="s">
        <v>2631</v>
      </c>
      <c r="J181" s="122" t="s">
        <v>2476</v>
      </c>
      <c r="K181" s="122" t="s">
        <v>2475</v>
      </c>
      <c r="L181" s="6" t="s">
        <v>2471</v>
      </c>
      <c r="M181" s="65">
        <v>5</v>
      </c>
      <c r="N181" s="65" t="s">
        <v>2438</v>
      </c>
      <c r="O181" s="72" t="s">
        <v>2481</v>
      </c>
      <c r="P181" s="65" t="s">
        <v>2438</v>
      </c>
      <c r="Q181" s="65"/>
      <c r="R181" s="41">
        <f>ROUND(AA181*$Z$3,1)</f>
        <v>36.6</v>
      </c>
      <c r="S181" s="82">
        <f>ROUND(R181*0.85,1)</f>
        <v>31.1</v>
      </c>
      <c r="T181" s="76" t="s">
        <v>2053</v>
      </c>
      <c r="U181" s="120">
        <f>ROUND(R181*1.15,1)</f>
        <v>42.1</v>
      </c>
      <c r="V181" s="78">
        <v>43101</v>
      </c>
      <c r="W181" s="78">
        <v>401768</v>
      </c>
      <c r="X181" s="128"/>
      <c r="AA181" s="42">
        <v>10.5</v>
      </c>
      <c r="AB181" s="17"/>
    </row>
    <row r="182" spans="1:28" ht="30" hidden="1">
      <c r="A182" s="16" t="s">
        <v>1431</v>
      </c>
      <c r="B182" s="16" t="s">
        <v>1433</v>
      </c>
      <c r="C182" s="15" t="s">
        <v>347</v>
      </c>
      <c r="D182" s="7"/>
      <c r="E182" s="17"/>
      <c r="F182" s="28" t="s">
        <v>62</v>
      </c>
      <c r="G182" s="28" t="s">
        <v>1617</v>
      </c>
      <c r="H182" s="2"/>
      <c r="I182" s="2"/>
      <c r="J182" s="32"/>
      <c r="K182" s="32"/>
      <c r="L182" s="6"/>
      <c r="M182" s="6"/>
      <c r="N182" s="6"/>
      <c r="O182" s="6"/>
      <c r="P182" s="6"/>
      <c r="Q182" s="6"/>
      <c r="R182" s="41"/>
      <c r="S182" s="82"/>
      <c r="T182" s="76"/>
      <c r="U182" s="120"/>
      <c r="V182" s="78">
        <v>43101</v>
      </c>
      <c r="W182" s="78">
        <v>401768</v>
      </c>
      <c r="X182" s="128"/>
      <c r="AA182" s="42"/>
      <c r="AB182" s="17"/>
    </row>
    <row r="183" spans="1:28" hidden="1">
      <c r="A183" s="16" t="s">
        <v>1434</v>
      </c>
      <c r="B183" s="16" t="s">
        <v>1435</v>
      </c>
      <c r="C183" s="13" t="s">
        <v>347</v>
      </c>
      <c r="D183" s="7" t="s">
        <v>960</v>
      </c>
      <c r="E183" s="17"/>
      <c r="F183" s="1" t="s">
        <v>1630</v>
      </c>
      <c r="G183" s="1" t="s">
        <v>1618</v>
      </c>
      <c r="H183" s="1"/>
      <c r="I183" s="1"/>
      <c r="J183" s="1" t="s">
        <v>2469</v>
      </c>
      <c r="K183" s="32" t="s">
        <v>2472</v>
      </c>
      <c r="L183" s="6" t="s">
        <v>2471</v>
      </c>
      <c r="M183" s="6"/>
      <c r="N183" s="6"/>
      <c r="O183" s="6"/>
      <c r="P183" s="6"/>
      <c r="Q183" s="6"/>
      <c r="R183" s="41">
        <f>ROUND(AA183*$Z$3,1)</f>
        <v>55.8</v>
      </c>
      <c r="S183" s="82">
        <f>ROUND(R183*0.85,1)</f>
        <v>47.4</v>
      </c>
      <c r="T183" s="76" t="s">
        <v>2053</v>
      </c>
      <c r="U183" s="120">
        <f>ROUND(R183*1.15,1)</f>
        <v>64.2</v>
      </c>
      <c r="V183" s="78">
        <v>43101</v>
      </c>
      <c r="W183" s="78">
        <v>401768</v>
      </c>
      <c r="X183" s="128"/>
      <c r="AA183" s="42">
        <v>16</v>
      </c>
      <c r="AB183" s="17"/>
    </row>
    <row r="184" spans="1:28" ht="38.25" hidden="1">
      <c r="A184" s="16" t="s">
        <v>1434</v>
      </c>
      <c r="B184" s="16" t="s">
        <v>1435</v>
      </c>
      <c r="C184" s="13" t="s">
        <v>347</v>
      </c>
      <c r="D184" s="7" t="s">
        <v>961</v>
      </c>
      <c r="E184" s="17"/>
      <c r="F184" s="2" t="s">
        <v>1470</v>
      </c>
      <c r="G184" s="2" t="s">
        <v>2146</v>
      </c>
      <c r="H184" s="2" t="s">
        <v>2528</v>
      </c>
      <c r="I184" s="117" t="s">
        <v>2659</v>
      </c>
      <c r="J184" s="122" t="s">
        <v>2469</v>
      </c>
      <c r="K184" s="124" t="s">
        <v>2472</v>
      </c>
      <c r="L184" s="6" t="s">
        <v>2471</v>
      </c>
      <c r="M184" s="65">
        <v>3</v>
      </c>
      <c r="N184" s="65" t="s">
        <v>2441</v>
      </c>
      <c r="O184" s="5" t="s">
        <v>2482</v>
      </c>
      <c r="P184" s="5" t="s">
        <v>2484</v>
      </c>
      <c r="Q184" s="5"/>
      <c r="R184" s="41">
        <f>ROUND(AA184*$Z$3,1)</f>
        <v>36.6</v>
      </c>
      <c r="S184" s="82">
        <f>ROUND(R184*0.85,1)</f>
        <v>31.1</v>
      </c>
      <c r="T184" s="76" t="s">
        <v>2053</v>
      </c>
      <c r="U184" s="120">
        <f>ROUND(R184*1.15,1)</f>
        <v>42.1</v>
      </c>
      <c r="V184" s="78">
        <v>43101</v>
      </c>
      <c r="W184" s="78">
        <v>401768</v>
      </c>
      <c r="X184" s="128"/>
      <c r="AA184" s="42">
        <v>10.5</v>
      </c>
      <c r="AB184" s="17"/>
    </row>
    <row r="185" spans="1:28" ht="30" hidden="1">
      <c r="A185" s="20" t="s">
        <v>1431</v>
      </c>
      <c r="B185" s="20" t="s">
        <v>1432</v>
      </c>
      <c r="C185" s="15" t="s">
        <v>348</v>
      </c>
      <c r="D185" s="7"/>
      <c r="E185" s="17"/>
      <c r="F185" s="28" t="s">
        <v>63</v>
      </c>
      <c r="G185" s="28" t="s">
        <v>1893</v>
      </c>
      <c r="H185" s="25"/>
      <c r="I185" s="32"/>
      <c r="J185" s="32"/>
      <c r="K185" s="32"/>
      <c r="L185" s="6"/>
      <c r="M185" s="6"/>
      <c r="N185" s="6"/>
      <c r="O185" s="6"/>
      <c r="P185" s="6"/>
      <c r="Q185" s="6"/>
      <c r="R185" s="41"/>
      <c r="S185" s="82"/>
      <c r="T185" s="76"/>
      <c r="U185" s="120"/>
      <c r="V185" s="78">
        <v>43101</v>
      </c>
      <c r="W185" s="78">
        <v>401768</v>
      </c>
      <c r="X185" s="128"/>
      <c r="AA185" s="42"/>
      <c r="AB185" s="17"/>
    </row>
    <row r="186" spans="1:28" ht="30" hidden="1">
      <c r="A186" s="10" t="s">
        <v>1431</v>
      </c>
      <c r="B186" s="16" t="s">
        <v>1433</v>
      </c>
      <c r="C186" s="15" t="s">
        <v>349</v>
      </c>
      <c r="D186" s="7"/>
      <c r="E186" s="17"/>
      <c r="F186" s="28" t="s">
        <v>64</v>
      </c>
      <c r="G186" s="28" t="s">
        <v>1894</v>
      </c>
      <c r="H186" s="25" t="s">
        <v>2513</v>
      </c>
      <c r="I186" s="1" t="s">
        <v>2518</v>
      </c>
      <c r="J186" s="1"/>
      <c r="K186" s="1"/>
      <c r="L186" s="6"/>
      <c r="M186" s="6"/>
      <c r="N186" s="6"/>
      <c r="O186" s="6"/>
      <c r="P186" s="6"/>
      <c r="Q186" s="6"/>
      <c r="R186" s="41"/>
      <c r="S186" s="82"/>
      <c r="T186" s="76"/>
      <c r="U186" s="120"/>
      <c r="V186" s="78">
        <v>43101</v>
      </c>
      <c r="W186" s="78">
        <v>401768</v>
      </c>
      <c r="X186" s="128"/>
      <c r="AA186" s="42"/>
      <c r="AB186" s="17"/>
    </row>
    <row r="187" spans="1:28" hidden="1">
      <c r="A187" s="16" t="s">
        <v>1434</v>
      </c>
      <c r="B187" s="16" t="s">
        <v>1435</v>
      </c>
      <c r="C187" s="13" t="s">
        <v>349</v>
      </c>
      <c r="D187" s="7" t="s">
        <v>962</v>
      </c>
      <c r="E187" s="17"/>
      <c r="F187" s="1" t="s">
        <v>476</v>
      </c>
      <c r="G187" s="1" t="s">
        <v>1895</v>
      </c>
      <c r="H187" s="1" t="s">
        <v>186</v>
      </c>
      <c r="I187" s="1" t="s">
        <v>1762</v>
      </c>
      <c r="J187" s="1" t="s">
        <v>2469</v>
      </c>
      <c r="K187" s="32" t="s">
        <v>2472</v>
      </c>
      <c r="L187" s="6" t="s">
        <v>2471</v>
      </c>
      <c r="M187" s="6"/>
      <c r="N187" s="6"/>
      <c r="O187" s="6"/>
      <c r="P187" s="6"/>
      <c r="Q187" s="6"/>
      <c r="R187" s="41">
        <f t="shared" ref="R187:R196" si="33">ROUND(AA187*$Z$3,1)</f>
        <v>52.3</v>
      </c>
      <c r="S187" s="82">
        <f t="shared" ref="S187:S196" si="34">ROUND(R187*0.85,1)</f>
        <v>44.5</v>
      </c>
      <c r="T187" s="76" t="s">
        <v>2053</v>
      </c>
      <c r="U187" s="120">
        <f t="shared" ref="U187:U196" si="35">ROUND(R187*1.15,1)</f>
        <v>60.1</v>
      </c>
      <c r="V187" s="78">
        <v>43101</v>
      </c>
      <c r="W187" s="78">
        <v>401768</v>
      </c>
      <c r="X187" s="128"/>
      <c r="AA187" s="42">
        <v>15</v>
      </c>
      <c r="AB187" s="17"/>
    </row>
    <row r="188" spans="1:28" hidden="1">
      <c r="A188" s="16" t="s">
        <v>1434</v>
      </c>
      <c r="B188" s="16" t="s">
        <v>1435</v>
      </c>
      <c r="C188" s="13" t="s">
        <v>349</v>
      </c>
      <c r="D188" s="7" t="s">
        <v>963</v>
      </c>
      <c r="E188" s="17"/>
      <c r="F188" s="1" t="s">
        <v>477</v>
      </c>
      <c r="G188" s="1" t="s">
        <v>1896</v>
      </c>
      <c r="H188" s="1" t="s">
        <v>186</v>
      </c>
      <c r="I188" s="1" t="s">
        <v>1762</v>
      </c>
      <c r="J188" s="1" t="s">
        <v>2469</v>
      </c>
      <c r="K188" s="32" t="s">
        <v>2472</v>
      </c>
      <c r="L188" s="6" t="s">
        <v>2471</v>
      </c>
      <c r="M188" s="6"/>
      <c r="N188" s="6"/>
      <c r="O188" s="6"/>
      <c r="P188" s="6"/>
      <c r="Q188" s="6"/>
      <c r="R188" s="41">
        <f t="shared" si="33"/>
        <v>104.6</v>
      </c>
      <c r="S188" s="82">
        <f t="shared" si="34"/>
        <v>88.9</v>
      </c>
      <c r="T188" s="76" t="s">
        <v>2053</v>
      </c>
      <c r="U188" s="120">
        <f t="shared" si="35"/>
        <v>120.3</v>
      </c>
      <c r="V188" s="78">
        <v>43101</v>
      </c>
      <c r="W188" s="78">
        <v>401768</v>
      </c>
      <c r="X188" s="128"/>
      <c r="AA188" s="42">
        <v>30</v>
      </c>
      <c r="AB188" s="17"/>
    </row>
    <row r="189" spans="1:28" ht="25.5" hidden="1">
      <c r="A189" s="16" t="s">
        <v>1434</v>
      </c>
      <c r="B189" s="16" t="s">
        <v>1435</v>
      </c>
      <c r="C189" s="13" t="s">
        <v>349</v>
      </c>
      <c r="D189" s="7" t="s">
        <v>964</v>
      </c>
      <c r="E189" s="17"/>
      <c r="F189" s="1" t="s">
        <v>65</v>
      </c>
      <c r="G189" s="1" t="s">
        <v>1897</v>
      </c>
      <c r="H189" s="1" t="s">
        <v>186</v>
      </c>
      <c r="I189" s="1" t="s">
        <v>1762</v>
      </c>
      <c r="J189" s="1" t="s">
        <v>2469</v>
      </c>
      <c r="K189" s="32" t="s">
        <v>2472</v>
      </c>
      <c r="L189" s="6" t="s">
        <v>2471</v>
      </c>
      <c r="M189" s="6"/>
      <c r="N189" s="6"/>
      <c r="O189" s="6"/>
      <c r="P189" s="6"/>
      <c r="Q189" s="6"/>
      <c r="R189" s="41">
        <f t="shared" si="33"/>
        <v>136</v>
      </c>
      <c r="S189" s="82">
        <f t="shared" si="34"/>
        <v>115.6</v>
      </c>
      <c r="T189" s="76" t="s">
        <v>2053</v>
      </c>
      <c r="U189" s="120">
        <f t="shared" si="35"/>
        <v>156.4</v>
      </c>
      <c r="V189" s="78">
        <v>43101</v>
      </c>
      <c r="W189" s="78">
        <v>401768</v>
      </c>
      <c r="X189" s="128"/>
      <c r="AA189" s="42">
        <v>39</v>
      </c>
      <c r="AB189" s="17"/>
    </row>
    <row r="190" spans="1:28" ht="51" hidden="1">
      <c r="A190" s="16" t="s">
        <v>1434</v>
      </c>
      <c r="B190" s="16" t="s">
        <v>1435</v>
      </c>
      <c r="C190" s="13" t="s">
        <v>349</v>
      </c>
      <c r="D190" s="7" t="s">
        <v>965</v>
      </c>
      <c r="E190" s="17"/>
      <c r="F190" s="1" t="s">
        <v>66</v>
      </c>
      <c r="G190" s="1" t="s">
        <v>1645</v>
      </c>
      <c r="H190" s="1" t="s">
        <v>1990</v>
      </c>
      <c r="I190" s="1" t="s">
        <v>1648</v>
      </c>
      <c r="J190" s="122" t="s">
        <v>2469</v>
      </c>
      <c r="K190" s="124" t="s">
        <v>2472</v>
      </c>
      <c r="L190" s="6" t="s">
        <v>2471</v>
      </c>
      <c r="M190" s="65">
        <v>1</v>
      </c>
      <c r="N190" s="65" t="s">
        <v>2441</v>
      </c>
      <c r="O190" s="5" t="s">
        <v>2482</v>
      </c>
      <c r="P190" s="5" t="s">
        <v>2484</v>
      </c>
      <c r="Q190" s="5"/>
      <c r="R190" s="41">
        <f t="shared" si="33"/>
        <v>226.6</v>
      </c>
      <c r="S190" s="82">
        <f t="shared" si="34"/>
        <v>192.6</v>
      </c>
      <c r="T190" s="76" t="s">
        <v>2053</v>
      </c>
      <c r="U190" s="120">
        <f t="shared" si="35"/>
        <v>260.60000000000002</v>
      </c>
      <c r="V190" s="78">
        <v>43101</v>
      </c>
      <c r="W190" s="78">
        <v>401768</v>
      </c>
      <c r="X190" s="128"/>
      <c r="AA190" s="42">
        <v>65</v>
      </c>
      <c r="AB190" s="17"/>
    </row>
    <row r="191" spans="1:28" ht="51" hidden="1">
      <c r="A191" s="16" t="s">
        <v>1434</v>
      </c>
      <c r="B191" s="16" t="s">
        <v>1435</v>
      </c>
      <c r="C191" s="13" t="s">
        <v>349</v>
      </c>
      <c r="D191" s="7" t="s">
        <v>966</v>
      </c>
      <c r="E191" s="17"/>
      <c r="F191" s="1" t="s">
        <v>67</v>
      </c>
      <c r="G191" s="1" t="s">
        <v>1646</v>
      </c>
      <c r="H191" s="1" t="s">
        <v>1990</v>
      </c>
      <c r="I191" s="1" t="s">
        <v>1648</v>
      </c>
      <c r="J191" s="122" t="s">
        <v>2469</v>
      </c>
      <c r="K191" s="124" t="s">
        <v>2472</v>
      </c>
      <c r="L191" s="6" t="s">
        <v>2471</v>
      </c>
      <c r="M191" s="65">
        <v>1</v>
      </c>
      <c r="N191" s="65" t="s">
        <v>2441</v>
      </c>
      <c r="O191" s="5" t="s">
        <v>2482</v>
      </c>
      <c r="P191" s="5" t="s">
        <v>2484</v>
      </c>
      <c r="Q191" s="5"/>
      <c r="R191" s="41">
        <f t="shared" si="33"/>
        <v>313.8</v>
      </c>
      <c r="S191" s="82">
        <f t="shared" si="34"/>
        <v>266.7</v>
      </c>
      <c r="T191" s="76" t="s">
        <v>2053</v>
      </c>
      <c r="U191" s="120">
        <f t="shared" si="35"/>
        <v>360.9</v>
      </c>
      <c r="V191" s="78">
        <v>43101</v>
      </c>
      <c r="W191" s="78">
        <v>401768</v>
      </c>
      <c r="X191" s="128"/>
      <c r="AA191" s="42">
        <v>90</v>
      </c>
      <c r="AB191" s="17"/>
    </row>
    <row r="192" spans="1:28" ht="25.5" hidden="1">
      <c r="A192" s="16" t="s">
        <v>1434</v>
      </c>
      <c r="B192" s="16" t="s">
        <v>1435</v>
      </c>
      <c r="C192" s="13" t="s">
        <v>349</v>
      </c>
      <c r="D192" s="7" t="s">
        <v>967</v>
      </c>
      <c r="E192" s="17"/>
      <c r="F192" s="1" t="s">
        <v>478</v>
      </c>
      <c r="G192" s="1" t="s">
        <v>1898</v>
      </c>
      <c r="H192" s="1" t="s">
        <v>1991</v>
      </c>
      <c r="I192" s="1" t="s">
        <v>1812</v>
      </c>
      <c r="J192" s="1" t="s">
        <v>2469</v>
      </c>
      <c r="K192" s="32" t="s">
        <v>2472</v>
      </c>
      <c r="L192" s="6" t="s">
        <v>2471</v>
      </c>
      <c r="M192" s="6"/>
      <c r="N192" s="6"/>
      <c r="O192" s="6"/>
      <c r="P192" s="6"/>
      <c r="Q192" s="6"/>
      <c r="R192" s="41">
        <f t="shared" si="33"/>
        <v>83.7</v>
      </c>
      <c r="S192" s="82">
        <f t="shared" si="34"/>
        <v>71.099999999999994</v>
      </c>
      <c r="T192" s="76" t="s">
        <v>2053</v>
      </c>
      <c r="U192" s="120">
        <f t="shared" si="35"/>
        <v>96.3</v>
      </c>
      <c r="V192" s="78">
        <v>43101</v>
      </c>
      <c r="W192" s="78">
        <v>401768</v>
      </c>
      <c r="X192" s="128"/>
      <c r="AA192" s="42">
        <v>24</v>
      </c>
      <c r="AB192" s="17"/>
    </row>
    <row r="193" spans="1:28" ht="38.25" hidden="1">
      <c r="A193" s="16" t="s">
        <v>1434</v>
      </c>
      <c r="B193" s="16" t="s">
        <v>1435</v>
      </c>
      <c r="C193" s="13" t="s">
        <v>349</v>
      </c>
      <c r="D193" s="7" t="s">
        <v>968</v>
      </c>
      <c r="E193" s="17"/>
      <c r="F193" s="1" t="s">
        <v>782</v>
      </c>
      <c r="G193" s="1" t="s">
        <v>2147</v>
      </c>
      <c r="H193" s="1" t="s">
        <v>68</v>
      </c>
      <c r="I193" s="1" t="s">
        <v>2148</v>
      </c>
      <c r="J193" s="1" t="s">
        <v>2469</v>
      </c>
      <c r="K193" s="32" t="s">
        <v>2472</v>
      </c>
      <c r="L193" s="6" t="s">
        <v>2471</v>
      </c>
      <c r="M193" s="6"/>
      <c r="N193" s="6"/>
      <c r="O193" s="6"/>
      <c r="P193" s="6"/>
      <c r="Q193" s="6"/>
      <c r="R193" s="41">
        <f t="shared" si="33"/>
        <v>289.39999999999998</v>
      </c>
      <c r="S193" s="82">
        <f t="shared" si="34"/>
        <v>246</v>
      </c>
      <c r="T193" s="76" t="s">
        <v>2053</v>
      </c>
      <c r="U193" s="120">
        <f t="shared" si="35"/>
        <v>332.8</v>
      </c>
      <c r="V193" s="78">
        <v>43101</v>
      </c>
      <c r="W193" s="78">
        <v>401768</v>
      </c>
      <c r="X193" s="128"/>
      <c r="AA193" s="42">
        <v>83</v>
      </c>
      <c r="AB193" s="17"/>
    </row>
    <row r="194" spans="1:28" ht="38.25" hidden="1">
      <c r="A194" s="16" t="s">
        <v>1434</v>
      </c>
      <c r="B194" s="16" t="s">
        <v>1435</v>
      </c>
      <c r="C194" s="13" t="s">
        <v>349</v>
      </c>
      <c r="D194" s="7" t="s">
        <v>969</v>
      </c>
      <c r="E194" s="17"/>
      <c r="F194" s="1" t="s">
        <v>783</v>
      </c>
      <c r="G194" s="1" t="s">
        <v>2149</v>
      </c>
      <c r="H194" s="1" t="s">
        <v>69</v>
      </c>
      <c r="I194" s="1" t="s">
        <v>2150</v>
      </c>
      <c r="J194" s="1" t="s">
        <v>2469</v>
      </c>
      <c r="K194" s="32" t="s">
        <v>2472</v>
      </c>
      <c r="L194" s="6" t="s">
        <v>2471</v>
      </c>
      <c r="M194" s="6"/>
      <c r="N194" s="6"/>
      <c r="O194" s="6"/>
      <c r="P194" s="6"/>
      <c r="Q194" s="6"/>
      <c r="R194" s="41">
        <f t="shared" si="33"/>
        <v>404.4</v>
      </c>
      <c r="S194" s="82">
        <f t="shared" si="34"/>
        <v>343.7</v>
      </c>
      <c r="T194" s="76" t="s">
        <v>2053</v>
      </c>
      <c r="U194" s="120">
        <f t="shared" si="35"/>
        <v>465.1</v>
      </c>
      <c r="V194" s="78">
        <v>43101</v>
      </c>
      <c r="W194" s="78">
        <v>401768</v>
      </c>
      <c r="X194" s="128"/>
      <c r="AA194" s="42">
        <v>116</v>
      </c>
      <c r="AB194" s="17"/>
    </row>
    <row r="195" spans="1:28" ht="38.25" hidden="1">
      <c r="A195" s="16" t="s">
        <v>1434</v>
      </c>
      <c r="B195" s="16" t="s">
        <v>1435</v>
      </c>
      <c r="C195" s="13" t="s">
        <v>349</v>
      </c>
      <c r="D195" s="7" t="s">
        <v>970</v>
      </c>
      <c r="E195" s="17"/>
      <c r="F195" s="1" t="s">
        <v>784</v>
      </c>
      <c r="G195" s="1" t="s">
        <v>2151</v>
      </c>
      <c r="H195" s="1"/>
      <c r="I195" s="1"/>
      <c r="J195" s="1" t="s">
        <v>2469</v>
      </c>
      <c r="K195" s="32" t="s">
        <v>2472</v>
      </c>
      <c r="L195" s="6" t="s">
        <v>2471</v>
      </c>
      <c r="M195" s="6"/>
      <c r="N195" s="6"/>
      <c r="O195" s="6"/>
      <c r="P195" s="6"/>
      <c r="Q195" s="6"/>
      <c r="R195" s="41">
        <f t="shared" si="33"/>
        <v>404.4</v>
      </c>
      <c r="S195" s="82">
        <f t="shared" si="34"/>
        <v>343.7</v>
      </c>
      <c r="T195" s="76" t="s">
        <v>2053</v>
      </c>
      <c r="U195" s="120">
        <f t="shared" si="35"/>
        <v>465.1</v>
      </c>
      <c r="V195" s="78">
        <v>43101</v>
      </c>
      <c r="W195" s="78">
        <v>401768</v>
      </c>
      <c r="X195" s="128"/>
      <c r="AA195" s="42">
        <v>116</v>
      </c>
      <c r="AB195" s="17"/>
    </row>
    <row r="196" spans="1:28" ht="38.25">
      <c r="A196" s="16" t="s">
        <v>1434</v>
      </c>
      <c r="B196" s="16" t="s">
        <v>1435</v>
      </c>
      <c r="C196" s="13" t="s">
        <v>349</v>
      </c>
      <c r="D196" s="7" t="s">
        <v>971</v>
      </c>
      <c r="E196" s="131" t="s">
        <v>754</v>
      </c>
      <c r="F196" s="1" t="s">
        <v>479</v>
      </c>
      <c r="G196" s="1" t="s">
        <v>2152</v>
      </c>
      <c r="H196" s="1" t="s">
        <v>2545</v>
      </c>
      <c r="I196" s="1" t="s">
        <v>2153</v>
      </c>
      <c r="J196" s="1" t="s">
        <v>2469</v>
      </c>
      <c r="K196" s="32" t="s">
        <v>2472</v>
      </c>
      <c r="L196" s="6" t="s">
        <v>2471</v>
      </c>
      <c r="M196" s="6"/>
      <c r="N196" s="6"/>
      <c r="O196" s="6"/>
      <c r="P196" s="6"/>
      <c r="Q196" s="6"/>
      <c r="R196" s="41">
        <f t="shared" si="33"/>
        <v>109.8</v>
      </c>
      <c r="S196" s="82">
        <f t="shared" si="34"/>
        <v>93.3</v>
      </c>
      <c r="T196" s="76" t="s">
        <v>2053</v>
      </c>
      <c r="U196" s="120">
        <f t="shared" si="35"/>
        <v>126.3</v>
      </c>
      <c r="V196" s="78">
        <v>43101</v>
      </c>
      <c r="W196" s="78">
        <v>401768</v>
      </c>
      <c r="X196" s="128"/>
      <c r="AA196" s="42">
        <v>31.5</v>
      </c>
      <c r="AB196" s="17" t="s">
        <v>754</v>
      </c>
    </row>
    <row r="197" spans="1:28" ht="38.25" hidden="1">
      <c r="A197" s="16" t="s">
        <v>1431</v>
      </c>
      <c r="B197" s="16" t="s">
        <v>1433</v>
      </c>
      <c r="C197" s="15" t="s">
        <v>350</v>
      </c>
      <c r="D197" s="7"/>
      <c r="E197" s="7"/>
      <c r="F197" s="28" t="s">
        <v>70</v>
      </c>
      <c r="G197" s="28" t="s">
        <v>1899</v>
      </c>
      <c r="H197" s="25" t="s">
        <v>2513</v>
      </c>
      <c r="I197" s="1" t="s">
        <v>2518</v>
      </c>
      <c r="J197" s="1"/>
      <c r="K197" s="1"/>
      <c r="L197" s="6"/>
      <c r="M197" s="9"/>
      <c r="N197" s="9"/>
      <c r="O197" s="9"/>
      <c r="P197" s="9"/>
      <c r="Q197" s="9"/>
      <c r="R197" s="41"/>
      <c r="S197" s="82"/>
      <c r="T197" s="76"/>
      <c r="U197" s="120"/>
      <c r="V197" s="78">
        <v>43101</v>
      </c>
      <c r="W197" s="78">
        <v>401768</v>
      </c>
      <c r="X197" s="128"/>
      <c r="AA197" s="42"/>
      <c r="AB197" s="7"/>
    </row>
    <row r="198" spans="1:28" ht="51" hidden="1">
      <c r="A198" s="16" t="s">
        <v>1434</v>
      </c>
      <c r="B198" s="16" t="s">
        <v>1435</v>
      </c>
      <c r="C198" s="13" t="s">
        <v>350</v>
      </c>
      <c r="D198" s="7" t="s">
        <v>972</v>
      </c>
      <c r="E198" s="17"/>
      <c r="F198" s="25" t="s">
        <v>480</v>
      </c>
      <c r="G198" s="32" t="s">
        <v>1900</v>
      </c>
      <c r="H198" s="1" t="s">
        <v>817</v>
      </c>
      <c r="I198" s="1" t="s">
        <v>2154</v>
      </c>
      <c r="J198" s="1" t="s">
        <v>2469</v>
      </c>
      <c r="K198" s="32" t="s">
        <v>2472</v>
      </c>
      <c r="L198" s="6" t="s">
        <v>2471</v>
      </c>
      <c r="M198" s="6"/>
      <c r="N198" s="6"/>
      <c r="O198" s="6"/>
      <c r="P198" s="6"/>
      <c r="Q198" s="6"/>
      <c r="R198" s="41">
        <f t="shared" ref="R198:R215" si="36">ROUND(AA198*$Z$3,1)</f>
        <v>48.8</v>
      </c>
      <c r="S198" s="82">
        <f t="shared" ref="S198:S215" si="37">ROUND(R198*0.85,1)</f>
        <v>41.5</v>
      </c>
      <c r="T198" s="76" t="s">
        <v>2053</v>
      </c>
      <c r="U198" s="120">
        <f t="shared" ref="U198:U215" si="38">ROUND(R198*1.15,1)</f>
        <v>56.1</v>
      </c>
      <c r="V198" s="78">
        <v>43101</v>
      </c>
      <c r="W198" s="78">
        <v>401768</v>
      </c>
      <c r="X198" s="128"/>
      <c r="AA198" s="42">
        <v>14</v>
      </c>
      <c r="AB198" s="17"/>
    </row>
    <row r="199" spans="1:28" hidden="1">
      <c r="A199" s="16" t="s">
        <v>1434</v>
      </c>
      <c r="B199" s="16" t="s">
        <v>1435</v>
      </c>
      <c r="C199" s="13" t="s">
        <v>350</v>
      </c>
      <c r="D199" s="7" t="s">
        <v>973</v>
      </c>
      <c r="E199" s="17"/>
      <c r="F199" s="1" t="s">
        <v>72</v>
      </c>
      <c r="G199" s="1" t="s">
        <v>1901</v>
      </c>
      <c r="H199" s="1"/>
      <c r="I199" s="1"/>
      <c r="J199" s="1" t="s">
        <v>2469</v>
      </c>
      <c r="K199" s="32" t="s">
        <v>2472</v>
      </c>
      <c r="L199" s="6" t="s">
        <v>2471</v>
      </c>
      <c r="M199" s="6"/>
      <c r="N199" s="6"/>
      <c r="O199" s="6"/>
      <c r="P199" s="6"/>
      <c r="Q199" s="6"/>
      <c r="R199" s="41">
        <f t="shared" si="36"/>
        <v>38.4</v>
      </c>
      <c r="S199" s="82">
        <f t="shared" si="37"/>
        <v>32.6</v>
      </c>
      <c r="T199" s="76" t="s">
        <v>2053</v>
      </c>
      <c r="U199" s="120">
        <f t="shared" si="38"/>
        <v>44.2</v>
      </c>
      <c r="V199" s="78">
        <v>43101</v>
      </c>
      <c r="W199" s="78">
        <v>401768</v>
      </c>
      <c r="X199" s="128"/>
      <c r="AA199" s="42">
        <v>11</v>
      </c>
      <c r="AB199" s="17"/>
    </row>
    <row r="200" spans="1:28" ht="25.5" hidden="1">
      <c r="A200" s="16" t="s">
        <v>1434</v>
      </c>
      <c r="B200" s="16" t="s">
        <v>1435</v>
      </c>
      <c r="C200" s="13" t="s">
        <v>350</v>
      </c>
      <c r="D200" s="7" t="s">
        <v>974</v>
      </c>
      <c r="E200" s="17"/>
      <c r="F200" s="1" t="s">
        <v>71</v>
      </c>
      <c r="G200" s="1" t="s">
        <v>2425</v>
      </c>
      <c r="H200" s="1" t="s">
        <v>481</v>
      </c>
      <c r="I200" s="74" t="s">
        <v>2660</v>
      </c>
      <c r="J200" s="1" t="s">
        <v>2469</v>
      </c>
      <c r="K200" s="32" t="s">
        <v>2472</v>
      </c>
      <c r="L200" s="6" t="s">
        <v>2471</v>
      </c>
      <c r="M200" s="65"/>
      <c r="N200" s="65"/>
      <c r="O200" s="65"/>
      <c r="P200" s="65"/>
      <c r="Q200" s="65"/>
      <c r="R200" s="41">
        <f t="shared" si="36"/>
        <v>146.4</v>
      </c>
      <c r="S200" s="82">
        <f t="shared" si="37"/>
        <v>124.4</v>
      </c>
      <c r="T200" s="76" t="s">
        <v>2053</v>
      </c>
      <c r="U200" s="120">
        <f t="shared" si="38"/>
        <v>168.4</v>
      </c>
      <c r="V200" s="78">
        <v>43101</v>
      </c>
      <c r="W200" s="78">
        <v>401768</v>
      </c>
      <c r="X200" s="128"/>
      <c r="AA200" s="42">
        <v>42</v>
      </c>
      <c r="AB200" s="17"/>
    </row>
    <row r="201" spans="1:28" ht="25.5" hidden="1">
      <c r="A201" s="16" t="s">
        <v>1434</v>
      </c>
      <c r="B201" s="16" t="s">
        <v>1435</v>
      </c>
      <c r="C201" s="13" t="s">
        <v>350</v>
      </c>
      <c r="D201" s="7" t="s">
        <v>975</v>
      </c>
      <c r="E201" s="17"/>
      <c r="F201" s="1" t="s">
        <v>482</v>
      </c>
      <c r="G201" s="1" t="s">
        <v>1902</v>
      </c>
      <c r="H201" s="1" t="s">
        <v>73</v>
      </c>
      <c r="I201" s="1" t="s">
        <v>2426</v>
      </c>
      <c r="J201" s="1" t="s">
        <v>2469</v>
      </c>
      <c r="K201" s="32" t="s">
        <v>2472</v>
      </c>
      <c r="L201" s="6" t="s">
        <v>2471</v>
      </c>
      <c r="M201" s="6"/>
      <c r="N201" s="6"/>
      <c r="O201" s="6"/>
      <c r="P201" s="6"/>
      <c r="Q201" s="6"/>
      <c r="R201" s="41">
        <f t="shared" si="36"/>
        <v>212.7</v>
      </c>
      <c r="S201" s="82">
        <f t="shared" si="37"/>
        <v>180.8</v>
      </c>
      <c r="T201" s="76" t="s">
        <v>2053</v>
      </c>
      <c r="U201" s="120">
        <f t="shared" si="38"/>
        <v>244.6</v>
      </c>
      <c r="V201" s="78">
        <v>43101</v>
      </c>
      <c r="W201" s="78">
        <v>401768</v>
      </c>
      <c r="X201" s="128"/>
      <c r="AA201" s="42">
        <v>61</v>
      </c>
      <c r="AB201" s="17"/>
    </row>
    <row r="202" spans="1:28" hidden="1">
      <c r="A202" s="16" t="s">
        <v>1434</v>
      </c>
      <c r="B202" s="16" t="s">
        <v>1435</v>
      </c>
      <c r="C202" s="13" t="s">
        <v>350</v>
      </c>
      <c r="D202" s="7" t="s">
        <v>976</v>
      </c>
      <c r="E202" s="17"/>
      <c r="F202" s="1" t="s">
        <v>74</v>
      </c>
      <c r="G202" s="1" t="s">
        <v>2155</v>
      </c>
      <c r="H202" s="1"/>
      <c r="I202" s="1"/>
      <c r="J202" s="1" t="s">
        <v>2469</v>
      </c>
      <c r="K202" s="32" t="s">
        <v>2472</v>
      </c>
      <c r="L202" s="6" t="s">
        <v>2471</v>
      </c>
      <c r="M202" s="6"/>
      <c r="N202" s="6"/>
      <c r="O202" s="6"/>
      <c r="P202" s="6"/>
      <c r="Q202" s="6"/>
      <c r="R202" s="41">
        <f t="shared" si="36"/>
        <v>320.8</v>
      </c>
      <c r="S202" s="82">
        <f t="shared" si="37"/>
        <v>272.7</v>
      </c>
      <c r="T202" s="76" t="s">
        <v>2053</v>
      </c>
      <c r="U202" s="120">
        <f t="shared" si="38"/>
        <v>368.9</v>
      </c>
      <c r="V202" s="78">
        <v>43101</v>
      </c>
      <c r="W202" s="78">
        <v>401768</v>
      </c>
      <c r="X202" s="128"/>
      <c r="AA202" s="42">
        <v>92</v>
      </c>
      <c r="AB202" s="17"/>
    </row>
    <row r="203" spans="1:28" ht="25.5" hidden="1">
      <c r="A203" s="16" t="s">
        <v>1434</v>
      </c>
      <c r="B203" s="16" t="s">
        <v>1435</v>
      </c>
      <c r="C203" s="13" t="s">
        <v>350</v>
      </c>
      <c r="D203" s="7" t="s">
        <v>977</v>
      </c>
      <c r="E203" s="17"/>
      <c r="F203" s="1" t="s">
        <v>483</v>
      </c>
      <c r="G203" s="1" t="s">
        <v>2156</v>
      </c>
      <c r="H203" s="1"/>
      <c r="I203" s="1"/>
      <c r="J203" s="1" t="s">
        <v>2469</v>
      </c>
      <c r="K203" s="32" t="s">
        <v>2472</v>
      </c>
      <c r="L203" s="6" t="s">
        <v>2471</v>
      </c>
      <c r="M203" s="6"/>
      <c r="N203" s="6"/>
      <c r="O203" s="6"/>
      <c r="P203" s="6"/>
      <c r="Q203" s="6"/>
      <c r="R203" s="41">
        <f t="shared" si="36"/>
        <v>174.3</v>
      </c>
      <c r="S203" s="82">
        <f t="shared" si="37"/>
        <v>148.19999999999999</v>
      </c>
      <c r="T203" s="76" t="s">
        <v>2053</v>
      </c>
      <c r="U203" s="120">
        <f t="shared" si="38"/>
        <v>200.4</v>
      </c>
      <c r="V203" s="78">
        <v>43101</v>
      </c>
      <c r="W203" s="78">
        <v>401768</v>
      </c>
      <c r="X203" s="128"/>
      <c r="AA203" s="42">
        <v>50</v>
      </c>
      <c r="AB203" s="17"/>
    </row>
    <row r="204" spans="1:28" ht="25.5" hidden="1">
      <c r="A204" s="16" t="s">
        <v>1434</v>
      </c>
      <c r="B204" s="16" t="s">
        <v>1435</v>
      </c>
      <c r="C204" s="13" t="s">
        <v>350</v>
      </c>
      <c r="D204" s="7" t="s">
        <v>978</v>
      </c>
      <c r="E204" s="17"/>
      <c r="F204" s="1" t="s">
        <v>484</v>
      </c>
      <c r="G204" s="1" t="s">
        <v>2157</v>
      </c>
      <c r="H204" s="1"/>
      <c r="I204" s="1"/>
      <c r="J204" s="1" t="s">
        <v>2469</v>
      </c>
      <c r="K204" s="32" t="s">
        <v>2472</v>
      </c>
      <c r="L204" s="6" t="s">
        <v>2471</v>
      </c>
      <c r="M204" s="6"/>
      <c r="N204" s="6"/>
      <c r="O204" s="6"/>
      <c r="P204" s="6"/>
      <c r="Q204" s="6"/>
      <c r="R204" s="41">
        <f t="shared" si="36"/>
        <v>258</v>
      </c>
      <c r="S204" s="82">
        <f t="shared" si="37"/>
        <v>219.3</v>
      </c>
      <c r="T204" s="76" t="s">
        <v>2053</v>
      </c>
      <c r="U204" s="120">
        <f t="shared" si="38"/>
        <v>296.7</v>
      </c>
      <c r="V204" s="78">
        <v>43101</v>
      </c>
      <c r="W204" s="78">
        <v>401768</v>
      </c>
      <c r="X204" s="128"/>
      <c r="AA204" s="42">
        <v>74</v>
      </c>
      <c r="AB204" s="17"/>
    </row>
    <row r="205" spans="1:28" ht="38.25" hidden="1">
      <c r="A205" s="16" t="s">
        <v>1434</v>
      </c>
      <c r="B205" s="16" t="s">
        <v>1435</v>
      </c>
      <c r="C205" s="13" t="s">
        <v>350</v>
      </c>
      <c r="D205" s="7" t="s">
        <v>979</v>
      </c>
      <c r="E205" s="17"/>
      <c r="F205" s="1" t="s">
        <v>785</v>
      </c>
      <c r="G205" s="1" t="s">
        <v>1647</v>
      </c>
      <c r="H205" s="1"/>
      <c r="I205" s="1"/>
      <c r="J205" s="1" t="s">
        <v>2469</v>
      </c>
      <c r="K205" s="32" t="s">
        <v>2472</v>
      </c>
      <c r="L205" s="6" t="s">
        <v>2471</v>
      </c>
      <c r="M205" s="6"/>
      <c r="N205" s="6"/>
      <c r="O205" s="6"/>
      <c r="P205" s="6"/>
      <c r="Q205" s="6"/>
      <c r="R205" s="41">
        <f t="shared" si="36"/>
        <v>122</v>
      </c>
      <c r="S205" s="82">
        <f t="shared" si="37"/>
        <v>103.7</v>
      </c>
      <c r="T205" s="76" t="s">
        <v>2053</v>
      </c>
      <c r="U205" s="120">
        <f t="shared" si="38"/>
        <v>140.30000000000001</v>
      </c>
      <c r="V205" s="78">
        <v>43101</v>
      </c>
      <c r="W205" s="78">
        <v>401768</v>
      </c>
      <c r="X205" s="128"/>
      <c r="AA205" s="42">
        <v>35</v>
      </c>
      <c r="AB205" s="17"/>
    </row>
    <row r="206" spans="1:28" ht="25.5" hidden="1">
      <c r="A206" s="16" t="s">
        <v>1434</v>
      </c>
      <c r="B206" s="16" t="s">
        <v>1435</v>
      </c>
      <c r="C206" s="13" t="s">
        <v>350</v>
      </c>
      <c r="D206" s="7" t="s">
        <v>980</v>
      </c>
      <c r="E206" s="17"/>
      <c r="F206" s="1" t="s">
        <v>786</v>
      </c>
      <c r="G206" s="1" t="s">
        <v>1947</v>
      </c>
      <c r="H206" s="1" t="s">
        <v>75</v>
      </c>
      <c r="I206" s="1" t="s">
        <v>1907</v>
      </c>
      <c r="J206" s="1" t="s">
        <v>2469</v>
      </c>
      <c r="K206" s="32" t="s">
        <v>2472</v>
      </c>
      <c r="L206" s="6" t="s">
        <v>2471</v>
      </c>
      <c r="M206" s="65"/>
      <c r="N206" s="65"/>
      <c r="O206" s="65"/>
      <c r="P206" s="65"/>
      <c r="Q206" s="65"/>
      <c r="R206" s="41">
        <f t="shared" si="36"/>
        <v>251</v>
      </c>
      <c r="S206" s="82">
        <f t="shared" si="37"/>
        <v>213.4</v>
      </c>
      <c r="T206" s="76" t="s">
        <v>2053</v>
      </c>
      <c r="U206" s="120">
        <f t="shared" si="38"/>
        <v>288.7</v>
      </c>
      <c r="V206" s="78">
        <v>43101</v>
      </c>
      <c r="W206" s="78">
        <v>401768</v>
      </c>
      <c r="X206" s="128"/>
      <c r="AA206" s="42">
        <v>72</v>
      </c>
      <c r="AB206" s="17"/>
    </row>
    <row r="207" spans="1:28" hidden="1">
      <c r="A207" s="16" t="s">
        <v>1434</v>
      </c>
      <c r="B207" s="16" t="s">
        <v>1435</v>
      </c>
      <c r="C207" s="13" t="s">
        <v>350</v>
      </c>
      <c r="D207" s="7" t="s">
        <v>981</v>
      </c>
      <c r="E207" s="17"/>
      <c r="F207" s="25" t="s">
        <v>486</v>
      </c>
      <c r="G207" s="2" t="s">
        <v>1905</v>
      </c>
      <c r="H207" s="1" t="s">
        <v>671</v>
      </c>
      <c r="I207" s="1" t="s">
        <v>1906</v>
      </c>
      <c r="J207" s="122" t="s">
        <v>2469</v>
      </c>
      <c r="K207" s="124" t="s">
        <v>2472</v>
      </c>
      <c r="L207" s="6" t="s">
        <v>2471</v>
      </c>
      <c r="M207" s="65">
        <v>2</v>
      </c>
      <c r="N207" s="65" t="s">
        <v>2439</v>
      </c>
      <c r="O207" s="5" t="s">
        <v>2478</v>
      </c>
      <c r="P207" s="73" t="s">
        <v>2485</v>
      </c>
      <c r="Q207" s="73"/>
      <c r="R207" s="41">
        <f t="shared" si="36"/>
        <v>435.8</v>
      </c>
      <c r="S207" s="82">
        <f t="shared" si="37"/>
        <v>370.4</v>
      </c>
      <c r="T207" s="76" t="s">
        <v>2053</v>
      </c>
      <c r="U207" s="120">
        <f t="shared" si="38"/>
        <v>501.2</v>
      </c>
      <c r="V207" s="78">
        <v>43101</v>
      </c>
      <c r="W207" s="78">
        <v>401768</v>
      </c>
      <c r="X207" s="128"/>
      <c r="AA207" s="42">
        <v>125</v>
      </c>
      <c r="AB207" s="17"/>
    </row>
    <row r="208" spans="1:28" ht="51" hidden="1">
      <c r="A208" s="16" t="s">
        <v>1434</v>
      </c>
      <c r="B208" s="16" t="s">
        <v>1435</v>
      </c>
      <c r="C208" s="13" t="s">
        <v>350</v>
      </c>
      <c r="D208" s="7" t="s">
        <v>982</v>
      </c>
      <c r="E208" s="17"/>
      <c r="F208" s="25" t="s">
        <v>487</v>
      </c>
      <c r="G208" s="32" t="s">
        <v>1903</v>
      </c>
      <c r="H208" s="1" t="s">
        <v>818</v>
      </c>
      <c r="I208" s="1" t="s">
        <v>1962</v>
      </c>
      <c r="J208" s="1" t="s">
        <v>2469</v>
      </c>
      <c r="K208" s="32" t="s">
        <v>2472</v>
      </c>
      <c r="L208" s="6" t="s">
        <v>2471</v>
      </c>
      <c r="M208" s="6"/>
      <c r="N208" s="6"/>
      <c r="O208" s="6"/>
      <c r="P208" s="6"/>
      <c r="Q208" s="6"/>
      <c r="R208" s="41">
        <f t="shared" si="36"/>
        <v>505.5</v>
      </c>
      <c r="S208" s="82">
        <f t="shared" si="37"/>
        <v>429.7</v>
      </c>
      <c r="T208" s="76" t="s">
        <v>2053</v>
      </c>
      <c r="U208" s="120">
        <f t="shared" si="38"/>
        <v>581.29999999999995</v>
      </c>
      <c r="V208" s="78">
        <v>43101</v>
      </c>
      <c r="W208" s="78">
        <v>401768</v>
      </c>
      <c r="X208" s="128"/>
      <c r="AA208" s="42">
        <v>145</v>
      </c>
      <c r="AB208" s="17"/>
    </row>
    <row r="209" spans="1:28" ht="25.5" hidden="1">
      <c r="A209" s="16" t="s">
        <v>1434</v>
      </c>
      <c r="B209" s="16" t="s">
        <v>1435</v>
      </c>
      <c r="C209" s="13" t="s">
        <v>350</v>
      </c>
      <c r="D209" s="7" t="s">
        <v>983</v>
      </c>
      <c r="E209" s="17"/>
      <c r="F209" s="1" t="s">
        <v>488</v>
      </c>
      <c r="G209" s="1" t="s">
        <v>2159</v>
      </c>
      <c r="H209" s="1" t="s">
        <v>672</v>
      </c>
      <c r="I209" s="1" t="s">
        <v>1891</v>
      </c>
      <c r="J209" s="1" t="s">
        <v>2469</v>
      </c>
      <c r="K209" s="32" t="s">
        <v>2472</v>
      </c>
      <c r="L209" s="6" t="s">
        <v>2471</v>
      </c>
      <c r="M209" s="6"/>
      <c r="N209" s="6"/>
      <c r="O209" s="6"/>
      <c r="P209" s="6"/>
      <c r="Q209" s="6"/>
      <c r="R209" s="41">
        <f t="shared" si="36"/>
        <v>177.8</v>
      </c>
      <c r="S209" s="82">
        <f t="shared" si="37"/>
        <v>151.1</v>
      </c>
      <c r="T209" s="76" t="s">
        <v>2053</v>
      </c>
      <c r="U209" s="120">
        <f t="shared" si="38"/>
        <v>204.5</v>
      </c>
      <c r="V209" s="78">
        <v>43101</v>
      </c>
      <c r="W209" s="78">
        <v>401768</v>
      </c>
      <c r="X209" s="128"/>
      <c r="AA209" s="42">
        <v>51</v>
      </c>
      <c r="AB209" s="17"/>
    </row>
    <row r="210" spans="1:28" ht="76.5" hidden="1">
      <c r="A210" s="16" t="s">
        <v>1434</v>
      </c>
      <c r="B210" s="16" t="s">
        <v>1435</v>
      </c>
      <c r="C210" s="13" t="s">
        <v>350</v>
      </c>
      <c r="D210" s="7" t="s">
        <v>984</v>
      </c>
      <c r="E210" s="17"/>
      <c r="F210" s="25" t="s">
        <v>1393</v>
      </c>
      <c r="G210" s="32" t="s">
        <v>2160</v>
      </c>
      <c r="H210" s="1" t="s">
        <v>2514</v>
      </c>
      <c r="I210" s="1" t="s">
        <v>2593</v>
      </c>
      <c r="J210" s="1" t="s">
        <v>2469</v>
      </c>
      <c r="K210" s="32" t="s">
        <v>2472</v>
      </c>
      <c r="L210" s="6" t="s">
        <v>2471</v>
      </c>
      <c r="M210" s="6"/>
      <c r="N210" s="6"/>
      <c r="O210" s="6"/>
      <c r="P210" s="6"/>
      <c r="Q210" s="6"/>
      <c r="R210" s="41">
        <f t="shared" si="36"/>
        <v>383.5</v>
      </c>
      <c r="S210" s="82">
        <f t="shared" si="37"/>
        <v>326</v>
      </c>
      <c r="T210" s="76" t="s">
        <v>2053</v>
      </c>
      <c r="U210" s="120">
        <f t="shared" si="38"/>
        <v>441</v>
      </c>
      <c r="V210" s="78">
        <v>43101</v>
      </c>
      <c r="W210" s="78">
        <v>401768</v>
      </c>
      <c r="X210" s="128"/>
      <c r="AA210" s="42">
        <v>110</v>
      </c>
      <c r="AB210" s="17"/>
    </row>
    <row r="211" spans="1:28" ht="51" hidden="1">
      <c r="A211" s="16" t="s">
        <v>1434</v>
      </c>
      <c r="B211" s="16" t="s">
        <v>1435</v>
      </c>
      <c r="C211" s="13" t="s">
        <v>350</v>
      </c>
      <c r="D211" s="7" t="s">
        <v>985</v>
      </c>
      <c r="E211" s="17"/>
      <c r="F211" s="25" t="s">
        <v>1394</v>
      </c>
      <c r="G211" s="32" t="s">
        <v>2161</v>
      </c>
      <c r="H211" s="1" t="s">
        <v>2515</v>
      </c>
      <c r="I211" s="1" t="s">
        <v>2594</v>
      </c>
      <c r="J211" s="1" t="s">
        <v>2469</v>
      </c>
      <c r="K211" s="32" t="s">
        <v>2472</v>
      </c>
      <c r="L211" s="6" t="s">
        <v>2471</v>
      </c>
      <c r="M211" s="6"/>
      <c r="N211" s="6"/>
      <c r="O211" s="6"/>
      <c r="P211" s="6"/>
      <c r="Q211" s="6"/>
      <c r="R211" s="41">
        <f t="shared" si="36"/>
        <v>313.8</v>
      </c>
      <c r="S211" s="82">
        <f t="shared" si="37"/>
        <v>266.7</v>
      </c>
      <c r="T211" s="76" t="s">
        <v>2053</v>
      </c>
      <c r="U211" s="120">
        <f t="shared" si="38"/>
        <v>360.9</v>
      </c>
      <c r="V211" s="78">
        <v>43101</v>
      </c>
      <c r="W211" s="78">
        <v>401768</v>
      </c>
      <c r="X211" s="128"/>
      <c r="AA211" s="42">
        <v>90</v>
      </c>
      <c r="AB211" s="17"/>
    </row>
    <row r="212" spans="1:28" hidden="1">
      <c r="A212" s="16" t="s">
        <v>1434</v>
      </c>
      <c r="B212" s="16" t="s">
        <v>1435</v>
      </c>
      <c r="C212" s="13" t="s">
        <v>350</v>
      </c>
      <c r="D212" s="7" t="s">
        <v>986</v>
      </c>
      <c r="E212" s="17"/>
      <c r="F212" s="1" t="s">
        <v>489</v>
      </c>
      <c r="G212" s="1" t="s">
        <v>2162</v>
      </c>
      <c r="H212" s="1" t="s">
        <v>76</v>
      </c>
      <c r="I212" s="1" t="s">
        <v>2163</v>
      </c>
      <c r="J212" s="1" t="s">
        <v>2469</v>
      </c>
      <c r="K212" s="32" t="s">
        <v>2472</v>
      </c>
      <c r="L212" s="6" t="s">
        <v>2471</v>
      </c>
      <c r="M212" s="6"/>
      <c r="N212" s="6"/>
      <c r="O212" s="6"/>
      <c r="P212" s="6"/>
      <c r="Q212" s="6"/>
      <c r="R212" s="41">
        <f t="shared" si="36"/>
        <v>38.4</v>
      </c>
      <c r="S212" s="82">
        <f t="shared" si="37"/>
        <v>32.6</v>
      </c>
      <c r="T212" s="76" t="s">
        <v>2053</v>
      </c>
      <c r="U212" s="120">
        <f t="shared" si="38"/>
        <v>44.2</v>
      </c>
      <c r="V212" s="78">
        <v>43101</v>
      </c>
      <c r="W212" s="78">
        <v>401768</v>
      </c>
      <c r="X212" s="128"/>
      <c r="AA212" s="42">
        <v>11</v>
      </c>
      <c r="AB212" s="17"/>
    </row>
    <row r="213" spans="1:28" ht="25.5" hidden="1">
      <c r="A213" s="16" t="s">
        <v>1434</v>
      </c>
      <c r="B213" s="16" t="s">
        <v>1435</v>
      </c>
      <c r="C213" s="13" t="s">
        <v>350</v>
      </c>
      <c r="D213" s="7" t="s">
        <v>987</v>
      </c>
      <c r="E213" s="17"/>
      <c r="F213" s="1" t="s">
        <v>819</v>
      </c>
      <c r="G213" s="1" t="s">
        <v>1908</v>
      </c>
      <c r="H213" s="1" t="s">
        <v>820</v>
      </c>
      <c r="I213" s="74" t="s">
        <v>2661</v>
      </c>
      <c r="J213" s="1" t="s">
        <v>2469</v>
      </c>
      <c r="K213" s="32" t="s">
        <v>2472</v>
      </c>
      <c r="L213" s="6" t="s">
        <v>2471</v>
      </c>
      <c r="M213" s="6"/>
      <c r="N213" s="6"/>
      <c r="O213" s="6"/>
      <c r="P213" s="6"/>
      <c r="Q213" s="6"/>
      <c r="R213" s="41">
        <f t="shared" si="36"/>
        <v>146.4</v>
      </c>
      <c r="S213" s="82">
        <f t="shared" si="37"/>
        <v>124.4</v>
      </c>
      <c r="T213" s="76" t="s">
        <v>2053</v>
      </c>
      <c r="U213" s="120">
        <f t="shared" si="38"/>
        <v>168.4</v>
      </c>
      <c r="V213" s="78">
        <v>43101</v>
      </c>
      <c r="W213" s="78">
        <v>401768</v>
      </c>
      <c r="X213" s="128"/>
      <c r="AA213" s="42">
        <v>42</v>
      </c>
      <c r="AB213" s="17"/>
    </row>
    <row r="214" spans="1:28" hidden="1">
      <c r="A214" s="16" t="s">
        <v>1434</v>
      </c>
      <c r="B214" s="16" t="s">
        <v>1435</v>
      </c>
      <c r="C214" s="13" t="s">
        <v>350</v>
      </c>
      <c r="D214" s="7" t="s">
        <v>988</v>
      </c>
      <c r="E214" s="17"/>
      <c r="F214" s="25" t="s">
        <v>490</v>
      </c>
      <c r="G214" s="32" t="s">
        <v>2164</v>
      </c>
      <c r="H214" s="1" t="s">
        <v>674</v>
      </c>
      <c r="I214" s="1" t="s">
        <v>1904</v>
      </c>
      <c r="J214" s="1" t="s">
        <v>2469</v>
      </c>
      <c r="K214" s="32" t="s">
        <v>2472</v>
      </c>
      <c r="L214" s="6" t="s">
        <v>2471</v>
      </c>
      <c r="M214" s="6"/>
      <c r="N214" s="6"/>
      <c r="O214" s="6"/>
      <c r="P214" s="6"/>
      <c r="Q214" s="6"/>
      <c r="R214" s="41">
        <f t="shared" si="36"/>
        <v>73.2</v>
      </c>
      <c r="S214" s="82">
        <f t="shared" si="37"/>
        <v>62.2</v>
      </c>
      <c r="T214" s="76" t="s">
        <v>2053</v>
      </c>
      <c r="U214" s="120">
        <f t="shared" si="38"/>
        <v>84.2</v>
      </c>
      <c r="V214" s="78">
        <v>43101</v>
      </c>
      <c r="W214" s="78">
        <v>401768</v>
      </c>
      <c r="X214" s="128"/>
      <c r="AA214" s="42">
        <v>21</v>
      </c>
      <c r="AB214" s="17"/>
    </row>
    <row r="215" spans="1:28" ht="38.25" hidden="1">
      <c r="A215" s="16" t="s">
        <v>1434</v>
      </c>
      <c r="B215" s="16" t="s">
        <v>1435</v>
      </c>
      <c r="C215" s="13" t="s">
        <v>350</v>
      </c>
      <c r="D215" s="7" t="s">
        <v>989</v>
      </c>
      <c r="E215" s="17"/>
      <c r="F215" s="25" t="s">
        <v>491</v>
      </c>
      <c r="G215" s="32" t="s">
        <v>2165</v>
      </c>
      <c r="H215" s="1" t="s">
        <v>2508</v>
      </c>
      <c r="I215" s="1" t="s">
        <v>2166</v>
      </c>
      <c r="J215" s="1" t="s">
        <v>2469</v>
      </c>
      <c r="K215" s="32" t="s">
        <v>2472</v>
      </c>
      <c r="L215" s="6" t="s">
        <v>2471</v>
      </c>
      <c r="M215" s="6"/>
      <c r="N215" s="6"/>
      <c r="O215" s="6"/>
      <c r="P215" s="6"/>
      <c r="Q215" s="6"/>
      <c r="R215" s="41">
        <f t="shared" si="36"/>
        <v>156.9</v>
      </c>
      <c r="S215" s="82">
        <f t="shared" si="37"/>
        <v>133.4</v>
      </c>
      <c r="T215" s="76" t="s">
        <v>2053</v>
      </c>
      <c r="U215" s="120">
        <f t="shared" si="38"/>
        <v>180.4</v>
      </c>
      <c r="V215" s="78">
        <v>43101</v>
      </c>
      <c r="W215" s="78">
        <v>401768</v>
      </c>
      <c r="X215" s="128"/>
      <c r="AA215" s="42">
        <v>45</v>
      </c>
      <c r="AB215" s="17"/>
    </row>
    <row r="216" spans="1:28" ht="30" hidden="1">
      <c r="A216" s="16" t="s">
        <v>1431</v>
      </c>
      <c r="B216" s="16" t="s">
        <v>1433</v>
      </c>
      <c r="C216" s="15" t="s">
        <v>351</v>
      </c>
      <c r="D216" s="7"/>
      <c r="E216" s="17"/>
      <c r="F216" s="28" t="s">
        <v>77</v>
      </c>
      <c r="G216" s="28" t="s">
        <v>2167</v>
      </c>
      <c r="H216" s="25" t="s">
        <v>2513</v>
      </c>
      <c r="I216" s="1" t="s">
        <v>2491</v>
      </c>
      <c r="J216" s="1"/>
      <c r="K216" s="1"/>
      <c r="L216" s="63"/>
      <c r="M216" s="6"/>
      <c r="N216" s="6"/>
      <c r="O216" s="6"/>
      <c r="P216" s="6"/>
      <c r="Q216" s="6"/>
      <c r="R216" s="41"/>
      <c r="S216" s="82"/>
      <c r="T216" s="76"/>
      <c r="U216" s="120"/>
      <c r="V216" s="78">
        <v>43101</v>
      </c>
      <c r="W216" s="78">
        <v>401768</v>
      </c>
      <c r="X216" s="128"/>
      <c r="AA216" s="42"/>
      <c r="AB216" s="17"/>
    </row>
    <row r="217" spans="1:28" ht="25.5" hidden="1">
      <c r="A217" s="16" t="s">
        <v>1434</v>
      </c>
      <c r="B217" s="16" t="s">
        <v>1435</v>
      </c>
      <c r="C217" s="13" t="s">
        <v>351</v>
      </c>
      <c r="D217" s="7" t="s">
        <v>990</v>
      </c>
      <c r="E217" s="17"/>
      <c r="F217" s="1" t="s">
        <v>78</v>
      </c>
      <c r="G217" s="1" t="s">
        <v>1948</v>
      </c>
      <c r="H217" s="1" t="s">
        <v>673</v>
      </c>
      <c r="I217" s="1" t="s">
        <v>1892</v>
      </c>
      <c r="J217" s="1" t="s">
        <v>2469</v>
      </c>
      <c r="K217" s="32" t="s">
        <v>2472</v>
      </c>
      <c r="L217" s="6" t="s">
        <v>2471</v>
      </c>
      <c r="M217" s="65"/>
      <c r="N217" s="65"/>
      <c r="O217" s="65"/>
      <c r="P217" s="65"/>
      <c r="Q217" s="65"/>
      <c r="R217" s="41">
        <f t="shared" ref="R217:R234" si="39">ROUND(AA217*$Z$3,1)</f>
        <v>296.39999999999998</v>
      </c>
      <c r="S217" s="82">
        <f t="shared" ref="S217:S234" si="40">ROUND(R217*0.85,1)</f>
        <v>251.9</v>
      </c>
      <c r="T217" s="76" t="s">
        <v>2053</v>
      </c>
      <c r="U217" s="120">
        <f t="shared" ref="U217:U234" si="41">ROUND(R217*1.15,1)</f>
        <v>340.9</v>
      </c>
      <c r="V217" s="78">
        <v>43101</v>
      </c>
      <c r="W217" s="78">
        <v>401768</v>
      </c>
      <c r="X217" s="128"/>
      <c r="AA217" s="42">
        <v>85</v>
      </c>
      <c r="AB217" s="17"/>
    </row>
    <row r="218" spans="1:28" ht="51" hidden="1">
      <c r="A218" s="16" t="s">
        <v>1434</v>
      </c>
      <c r="B218" s="16" t="s">
        <v>1435</v>
      </c>
      <c r="C218" s="13" t="s">
        <v>351</v>
      </c>
      <c r="D218" s="7" t="s">
        <v>991</v>
      </c>
      <c r="E218" s="17"/>
      <c r="F218" s="26" t="s">
        <v>719</v>
      </c>
      <c r="G218" s="26" t="s">
        <v>1815</v>
      </c>
      <c r="H218" s="1" t="s">
        <v>673</v>
      </c>
      <c r="I218" s="1" t="s">
        <v>1892</v>
      </c>
      <c r="J218" s="1" t="s">
        <v>2469</v>
      </c>
      <c r="K218" s="32" t="s">
        <v>2472</v>
      </c>
      <c r="L218" s="6" t="s">
        <v>2471</v>
      </c>
      <c r="M218" s="65"/>
      <c r="N218" s="65"/>
      <c r="O218" s="65"/>
      <c r="P218" s="65"/>
      <c r="Q218" s="65"/>
      <c r="R218" s="41">
        <f t="shared" si="39"/>
        <v>216.2</v>
      </c>
      <c r="S218" s="82">
        <f t="shared" si="40"/>
        <v>183.8</v>
      </c>
      <c r="T218" s="76" t="s">
        <v>2053</v>
      </c>
      <c r="U218" s="120">
        <f t="shared" si="41"/>
        <v>248.6</v>
      </c>
      <c r="V218" s="78">
        <v>43101</v>
      </c>
      <c r="W218" s="78">
        <v>401768</v>
      </c>
      <c r="X218" s="128"/>
      <c r="AA218" s="42">
        <v>62</v>
      </c>
      <c r="AB218" s="17"/>
    </row>
    <row r="219" spans="1:28" ht="38.25">
      <c r="A219" s="16" t="s">
        <v>1434</v>
      </c>
      <c r="B219" s="16" t="s">
        <v>1435</v>
      </c>
      <c r="C219" s="13" t="s">
        <v>351</v>
      </c>
      <c r="D219" s="7" t="s">
        <v>992</v>
      </c>
      <c r="E219" s="131" t="s">
        <v>754</v>
      </c>
      <c r="F219" s="1" t="s">
        <v>79</v>
      </c>
      <c r="G219" s="1" t="s">
        <v>1909</v>
      </c>
      <c r="H219" s="1" t="s">
        <v>2546</v>
      </c>
      <c r="I219" s="1" t="s">
        <v>2168</v>
      </c>
      <c r="J219" s="1" t="s">
        <v>2469</v>
      </c>
      <c r="K219" s="32" t="s">
        <v>2472</v>
      </c>
      <c r="L219" s="6" t="s">
        <v>2471</v>
      </c>
      <c r="M219" s="65"/>
      <c r="N219" s="65"/>
      <c r="O219" s="65"/>
      <c r="P219" s="65"/>
      <c r="Q219" s="65"/>
      <c r="R219" s="41">
        <f t="shared" si="39"/>
        <v>505.5</v>
      </c>
      <c r="S219" s="82">
        <f t="shared" si="40"/>
        <v>429.7</v>
      </c>
      <c r="T219" s="76" t="s">
        <v>2053</v>
      </c>
      <c r="U219" s="120">
        <f t="shared" si="41"/>
        <v>581.29999999999995</v>
      </c>
      <c r="V219" s="78">
        <v>43101</v>
      </c>
      <c r="W219" s="78">
        <v>401768</v>
      </c>
      <c r="X219" s="128"/>
      <c r="AA219" s="42">
        <v>145</v>
      </c>
      <c r="AB219" s="17" t="s">
        <v>754</v>
      </c>
    </row>
    <row r="220" spans="1:28" ht="63.75">
      <c r="A220" s="16" t="s">
        <v>1434</v>
      </c>
      <c r="B220" s="16" t="s">
        <v>1435</v>
      </c>
      <c r="C220" s="13" t="s">
        <v>351</v>
      </c>
      <c r="D220" s="7" t="s">
        <v>993</v>
      </c>
      <c r="E220" s="131" t="s">
        <v>754</v>
      </c>
      <c r="F220" s="26" t="s">
        <v>720</v>
      </c>
      <c r="G220" s="26" t="s">
        <v>1816</v>
      </c>
      <c r="H220" s="1" t="s">
        <v>2546</v>
      </c>
      <c r="I220" s="1" t="s">
        <v>2168</v>
      </c>
      <c r="J220" s="1" t="s">
        <v>2469</v>
      </c>
      <c r="K220" s="32" t="s">
        <v>2472</v>
      </c>
      <c r="L220" s="6" t="s">
        <v>2471</v>
      </c>
      <c r="M220" s="65"/>
      <c r="N220" s="65"/>
      <c r="O220" s="65"/>
      <c r="P220" s="65"/>
      <c r="Q220" s="65"/>
      <c r="R220" s="41">
        <f t="shared" si="39"/>
        <v>369.6</v>
      </c>
      <c r="S220" s="82">
        <f t="shared" si="40"/>
        <v>314.2</v>
      </c>
      <c r="T220" s="76" t="s">
        <v>2053</v>
      </c>
      <c r="U220" s="120">
        <f t="shared" si="41"/>
        <v>425</v>
      </c>
      <c r="V220" s="78">
        <v>43101</v>
      </c>
      <c r="W220" s="78">
        <v>401768</v>
      </c>
      <c r="X220" s="128"/>
      <c r="AA220" s="42">
        <v>106</v>
      </c>
      <c r="AB220" s="17" t="s">
        <v>754</v>
      </c>
    </row>
    <row r="221" spans="1:28" ht="38.25" hidden="1">
      <c r="A221" s="16" t="s">
        <v>1434</v>
      </c>
      <c r="B221" s="16" t="s">
        <v>1435</v>
      </c>
      <c r="C221" s="13" t="s">
        <v>351</v>
      </c>
      <c r="D221" s="7" t="s">
        <v>994</v>
      </c>
      <c r="E221" s="17"/>
      <c r="F221" s="1" t="s">
        <v>492</v>
      </c>
      <c r="G221" s="1" t="s">
        <v>2169</v>
      </c>
      <c r="H221" s="1" t="s">
        <v>2017</v>
      </c>
      <c r="I221" s="1" t="s">
        <v>1949</v>
      </c>
      <c r="J221" s="1" t="s">
        <v>2469</v>
      </c>
      <c r="K221" s="32" t="s">
        <v>2472</v>
      </c>
      <c r="L221" s="6" t="s">
        <v>2471</v>
      </c>
      <c r="M221" s="6"/>
      <c r="N221" s="6"/>
      <c r="O221" s="6"/>
      <c r="P221" s="6"/>
      <c r="Q221" s="6"/>
      <c r="R221" s="41">
        <f t="shared" si="39"/>
        <v>345.2</v>
      </c>
      <c r="S221" s="82">
        <f t="shared" si="40"/>
        <v>293.39999999999998</v>
      </c>
      <c r="T221" s="76" t="s">
        <v>2053</v>
      </c>
      <c r="U221" s="120">
        <f t="shared" si="41"/>
        <v>397</v>
      </c>
      <c r="V221" s="78">
        <v>43101</v>
      </c>
      <c r="W221" s="78">
        <v>401768</v>
      </c>
      <c r="X221" s="128"/>
      <c r="AA221" s="42">
        <v>99</v>
      </c>
      <c r="AB221" s="17"/>
    </row>
    <row r="222" spans="1:28" ht="76.5">
      <c r="A222" s="16" t="s">
        <v>1434</v>
      </c>
      <c r="B222" s="16" t="s">
        <v>1435</v>
      </c>
      <c r="C222" s="13" t="s">
        <v>351</v>
      </c>
      <c r="D222" s="7" t="s">
        <v>995</v>
      </c>
      <c r="E222" s="131" t="s">
        <v>754</v>
      </c>
      <c r="F222" s="1" t="s">
        <v>493</v>
      </c>
      <c r="G222" s="1" t="s">
        <v>2170</v>
      </c>
      <c r="H222" s="1" t="s">
        <v>2018</v>
      </c>
      <c r="I222" s="1" t="s">
        <v>1977</v>
      </c>
      <c r="J222" s="1" t="s">
        <v>2469</v>
      </c>
      <c r="K222" s="32" t="s">
        <v>2472</v>
      </c>
      <c r="L222" s="6" t="s">
        <v>2471</v>
      </c>
      <c r="M222" s="6"/>
      <c r="N222" s="6"/>
      <c r="O222" s="6"/>
      <c r="P222" s="6"/>
      <c r="Q222" s="6"/>
      <c r="R222" s="41">
        <f t="shared" si="39"/>
        <v>401</v>
      </c>
      <c r="S222" s="82">
        <f t="shared" si="40"/>
        <v>340.9</v>
      </c>
      <c r="T222" s="76" t="s">
        <v>2053</v>
      </c>
      <c r="U222" s="120">
        <f t="shared" si="41"/>
        <v>461.2</v>
      </c>
      <c r="V222" s="78">
        <v>43101</v>
      </c>
      <c r="W222" s="78">
        <v>401768</v>
      </c>
      <c r="X222" s="128"/>
      <c r="AA222" s="42">
        <v>115</v>
      </c>
      <c r="AB222" s="17" t="s">
        <v>754</v>
      </c>
    </row>
    <row r="223" spans="1:28" ht="38.25" hidden="1">
      <c r="A223" s="16" t="s">
        <v>1434</v>
      </c>
      <c r="B223" s="16" t="s">
        <v>1435</v>
      </c>
      <c r="C223" s="13" t="s">
        <v>351</v>
      </c>
      <c r="D223" s="7" t="s">
        <v>996</v>
      </c>
      <c r="E223" s="17"/>
      <c r="F223" s="1" t="s">
        <v>80</v>
      </c>
      <c r="G223" s="1" t="s">
        <v>2171</v>
      </c>
      <c r="H223" s="1" t="s">
        <v>2017</v>
      </c>
      <c r="I223" s="1" t="s">
        <v>1949</v>
      </c>
      <c r="J223" s="1" t="s">
        <v>2469</v>
      </c>
      <c r="K223" s="32" t="s">
        <v>2472</v>
      </c>
      <c r="L223" s="6" t="s">
        <v>2471</v>
      </c>
      <c r="M223" s="6"/>
      <c r="N223" s="6"/>
      <c r="O223" s="6"/>
      <c r="P223" s="6"/>
      <c r="Q223" s="6"/>
      <c r="R223" s="41">
        <f t="shared" si="39"/>
        <v>383.5</v>
      </c>
      <c r="S223" s="82">
        <f t="shared" si="40"/>
        <v>326</v>
      </c>
      <c r="T223" s="76" t="s">
        <v>2053</v>
      </c>
      <c r="U223" s="120">
        <f t="shared" si="41"/>
        <v>441</v>
      </c>
      <c r="V223" s="78">
        <v>43101</v>
      </c>
      <c r="W223" s="78">
        <v>401768</v>
      </c>
      <c r="X223" s="128"/>
      <c r="AA223" s="42">
        <v>110</v>
      </c>
      <c r="AB223" s="17"/>
    </row>
    <row r="224" spans="1:28" ht="89.25" hidden="1">
      <c r="A224" s="16" t="s">
        <v>1434</v>
      </c>
      <c r="B224" s="16" t="s">
        <v>1435</v>
      </c>
      <c r="C224" s="13" t="s">
        <v>351</v>
      </c>
      <c r="D224" s="7" t="s">
        <v>997</v>
      </c>
      <c r="E224" s="17"/>
      <c r="F224" s="1" t="s">
        <v>657</v>
      </c>
      <c r="G224" s="1" t="s">
        <v>2172</v>
      </c>
      <c r="H224" s="1" t="s">
        <v>2019</v>
      </c>
      <c r="I224" s="74" t="s">
        <v>2662</v>
      </c>
      <c r="J224" s="1" t="s">
        <v>2469</v>
      </c>
      <c r="K224" s="32" t="s">
        <v>2472</v>
      </c>
      <c r="L224" s="6" t="s">
        <v>2471</v>
      </c>
      <c r="M224" s="6"/>
      <c r="N224" s="6"/>
      <c r="O224" s="6"/>
      <c r="P224" s="6"/>
      <c r="Q224" s="6"/>
      <c r="R224" s="41">
        <f t="shared" si="39"/>
        <v>505.5</v>
      </c>
      <c r="S224" s="82">
        <f t="shared" si="40"/>
        <v>429.7</v>
      </c>
      <c r="T224" s="76" t="s">
        <v>2053</v>
      </c>
      <c r="U224" s="120">
        <f t="shared" si="41"/>
        <v>581.29999999999995</v>
      </c>
      <c r="V224" s="78">
        <v>43101</v>
      </c>
      <c r="W224" s="78">
        <v>401768</v>
      </c>
      <c r="X224" s="128"/>
      <c r="AA224" s="42">
        <v>145</v>
      </c>
      <c r="AB224" s="17"/>
    </row>
    <row r="225" spans="1:28" ht="38.25" hidden="1">
      <c r="A225" s="16" t="s">
        <v>1434</v>
      </c>
      <c r="B225" s="16" t="s">
        <v>1435</v>
      </c>
      <c r="C225" s="13" t="s">
        <v>351</v>
      </c>
      <c r="D225" s="7" t="s">
        <v>998</v>
      </c>
      <c r="E225" s="17"/>
      <c r="F225" s="25" t="s">
        <v>787</v>
      </c>
      <c r="G225" s="32" t="s">
        <v>2173</v>
      </c>
      <c r="H225" s="1" t="s">
        <v>675</v>
      </c>
      <c r="I225" s="1" t="s">
        <v>2174</v>
      </c>
      <c r="J225" s="1" t="s">
        <v>2469</v>
      </c>
      <c r="K225" s="32" t="s">
        <v>2472</v>
      </c>
      <c r="L225" s="6" t="s">
        <v>2471</v>
      </c>
      <c r="M225" s="6"/>
      <c r="N225" s="6"/>
      <c r="O225" s="6"/>
      <c r="P225" s="6"/>
      <c r="Q225" s="6"/>
      <c r="R225" s="41">
        <f t="shared" si="39"/>
        <v>118.5</v>
      </c>
      <c r="S225" s="82">
        <f t="shared" si="40"/>
        <v>100.7</v>
      </c>
      <c r="T225" s="76" t="s">
        <v>2053</v>
      </c>
      <c r="U225" s="120">
        <f t="shared" si="41"/>
        <v>136.30000000000001</v>
      </c>
      <c r="V225" s="78">
        <v>43101</v>
      </c>
      <c r="W225" s="78">
        <v>401768</v>
      </c>
      <c r="X225" s="128"/>
      <c r="AA225" s="42">
        <v>34</v>
      </c>
      <c r="AB225" s="17"/>
    </row>
    <row r="226" spans="1:28" ht="25.5" hidden="1">
      <c r="A226" s="16" t="s">
        <v>1434</v>
      </c>
      <c r="B226" s="16" t="s">
        <v>1435</v>
      </c>
      <c r="C226" s="13" t="s">
        <v>351</v>
      </c>
      <c r="D226" s="7" t="s">
        <v>999</v>
      </c>
      <c r="E226" s="17"/>
      <c r="F226" s="25" t="s">
        <v>1395</v>
      </c>
      <c r="G226" s="32" t="s">
        <v>2175</v>
      </c>
      <c r="H226" s="1"/>
      <c r="I226" s="1"/>
      <c r="J226" s="1" t="s">
        <v>2469</v>
      </c>
      <c r="K226" s="32" t="s">
        <v>2472</v>
      </c>
      <c r="L226" s="6" t="s">
        <v>2471</v>
      </c>
      <c r="M226" s="6"/>
      <c r="N226" s="6"/>
      <c r="O226" s="6"/>
      <c r="P226" s="6"/>
      <c r="Q226" s="6"/>
      <c r="R226" s="41">
        <f t="shared" si="39"/>
        <v>80.2</v>
      </c>
      <c r="S226" s="82">
        <f t="shared" si="40"/>
        <v>68.2</v>
      </c>
      <c r="T226" s="76" t="s">
        <v>2053</v>
      </c>
      <c r="U226" s="120">
        <f t="shared" si="41"/>
        <v>92.2</v>
      </c>
      <c r="V226" s="78">
        <v>43101</v>
      </c>
      <c r="W226" s="78">
        <v>401768</v>
      </c>
      <c r="X226" s="128"/>
      <c r="AA226" s="42">
        <v>23</v>
      </c>
      <c r="AB226" s="17"/>
    </row>
    <row r="227" spans="1:28" ht="38.25" hidden="1">
      <c r="A227" s="16" t="s">
        <v>1434</v>
      </c>
      <c r="B227" s="16" t="s">
        <v>1435</v>
      </c>
      <c r="C227" s="13" t="s">
        <v>351</v>
      </c>
      <c r="D227" s="7" t="s">
        <v>1000</v>
      </c>
      <c r="E227" s="17"/>
      <c r="F227" s="1" t="s">
        <v>658</v>
      </c>
      <c r="G227" s="1" t="s">
        <v>1912</v>
      </c>
      <c r="H227" s="1" t="s">
        <v>494</v>
      </c>
      <c r="I227" s="74" t="s">
        <v>2663</v>
      </c>
      <c r="J227" s="122" t="s">
        <v>2469</v>
      </c>
      <c r="K227" s="124" t="s">
        <v>2472</v>
      </c>
      <c r="L227" s="6" t="s">
        <v>2471</v>
      </c>
      <c r="M227" s="6">
        <v>6</v>
      </c>
      <c r="N227" s="6" t="s">
        <v>2439</v>
      </c>
      <c r="O227" s="5" t="s">
        <v>2478</v>
      </c>
      <c r="P227" s="73" t="s">
        <v>2485</v>
      </c>
      <c r="Q227" s="73"/>
      <c r="R227" s="41">
        <f t="shared" si="39"/>
        <v>191.8</v>
      </c>
      <c r="S227" s="82">
        <f t="shared" si="40"/>
        <v>163</v>
      </c>
      <c r="T227" s="76" t="s">
        <v>2053</v>
      </c>
      <c r="U227" s="120">
        <f t="shared" si="41"/>
        <v>220.6</v>
      </c>
      <c r="V227" s="78">
        <v>43101</v>
      </c>
      <c r="W227" s="78">
        <v>401768</v>
      </c>
      <c r="X227" s="128"/>
      <c r="AA227" s="42">
        <v>55</v>
      </c>
      <c r="AB227" s="17"/>
    </row>
    <row r="228" spans="1:28" ht="25.5" hidden="1">
      <c r="A228" s="16" t="s">
        <v>1434</v>
      </c>
      <c r="B228" s="16" t="s">
        <v>1435</v>
      </c>
      <c r="C228" s="13" t="s">
        <v>351</v>
      </c>
      <c r="D228" s="7" t="s">
        <v>1001</v>
      </c>
      <c r="E228" s="17"/>
      <c r="F228" s="1" t="s">
        <v>485</v>
      </c>
      <c r="G228" s="1" t="s">
        <v>2158</v>
      </c>
      <c r="H228" s="1" t="s">
        <v>81</v>
      </c>
      <c r="I228" s="1" t="s">
        <v>2176</v>
      </c>
      <c r="J228" s="1" t="s">
        <v>2469</v>
      </c>
      <c r="K228" s="32" t="s">
        <v>2472</v>
      </c>
      <c r="L228" s="6" t="s">
        <v>2471</v>
      </c>
      <c r="M228" s="6"/>
      <c r="N228" s="6"/>
      <c r="O228" s="6"/>
      <c r="P228" s="6"/>
      <c r="Q228" s="6"/>
      <c r="R228" s="41">
        <f t="shared" si="39"/>
        <v>275.39999999999998</v>
      </c>
      <c r="S228" s="82">
        <f t="shared" si="40"/>
        <v>234.1</v>
      </c>
      <c r="T228" s="76" t="s">
        <v>2053</v>
      </c>
      <c r="U228" s="120">
        <f t="shared" si="41"/>
        <v>316.7</v>
      </c>
      <c r="V228" s="78">
        <v>43101</v>
      </c>
      <c r="W228" s="78">
        <v>401768</v>
      </c>
      <c r="X228" s="128"/>
      <c r="AA228" s="42">
        <v>79</v>
      </c>
      <c r="AB228" s="17"/>
    </row>
    <row r="229" spans="1:28" ht="25.5" hidden="1">
      <c r="A229" s="16" t="s">
        <v>1434</v>
      </c>
      <c r="B229" s="16" t="s">
        <v>1435</v>
      </c>
      <c r="C229" s="13" t="s">
        <v>351</v>
      </c>
      <c r="D229" s="7" t="s">
        <v>1002</v>
      </c>
      <c r="E229" s="17"/>
      <c r="F229" s="1" t="s">
        <v>788</v>
      </c>
      <c r="G229" s="1" t="s">
        <v>2177</v>
      </c>
      <c r="H229" s="1" t="s">
        <v>82</v>
      </c>
      <c r="I229" s="1" t="s">
        <v>2178</v>
      </c>
      <c r="J229" s="1" t="s">
        <v>2469</v>
      </c>
      <c r="K229" s="32" t="s">
        <v>2472</v>
      </c>
      <c r="L229" s="6" t="s">
        <v>2471</v>
      </c>
      <c r="M229" s="6"/>
      <c r="N229" s="6"/>
      <c r="O229" s="6"/>
      <c r="P229" s="6"/>
      <c r="Q229" s="6"/>
      <c r="R229" s="41">
        <f t="shared" si="39"/>
        <v>320.8</v>
      </c>
      <c r="S229" s="82">
        <f t="shared" si="40"/>
        <v>272.7</v>
      </c>
      <c r="T229" s="76" t="s">
        <v>2053</v>
      </c>
      <c r="U229" s="120">
        <f t="shared" si="41"/>
        <v>368.9</v>
      </c>
      <c r="V229" s="78">
        <v>43101</v>
      </c>
      <c r="W229" s="78">
        <v>401768</v>
      </c>
      <c r="X229" s="128"/>
      <c r="AA229" s="42">
        <v>92</v>
      </c>
      <c r="AB229" s="17"/>
    </row>
    <row r="230" spans="1:28" ht="25.5" hidden="1">
      <c r="A230" s="16" t="s">
        <v>1434</v>
      </c>
      <c r="B230" s="16" t="s">
        <v>1435</v>
      </c>
      <c r="C230" s="13" t="s">
        <v>351</v>
      </c>
      <c r="D230" s="7" t="s">
        <v>1003</v>
      </c>
      <c r="E230" s="17"/>
      <c r="F230" s="1" t="s">
        <v>83</v>
      </c>
      <c r="G230" s="1" t="s">
        <v>1913</v>
      </c>
      <c r="H230" s="25" t="s">
        <v>311</v>
      </c>
      <c r="I230" s="32" t="s">
        <v>2179</v>
      </c>
      <c r="J230" s="1" t="s">
        <v>2469</v>
      </c>
      <c r="K230" s="32" t="s">
        <v>2472</v>
      </c>
      <c r="L230" s="6" t="s">
        <v>2471</v>
      </c>
      <c r="M230" s="65"/>
      <c r="N230" s="65"/>
      <c r="O230" s="65"/>
      <c r="P230" s="65"/>
      <c r="Q230" s="65"/>
      <c r="R230" s="41">
        <f t="shared" si="39"/>
        <v>352.1</v>
      </c>
      <c r="S230" s="82">
        <f t="shared" si="40"/>
        <v>299.3</v>
      </c>
      <c r="T230" s="76" t="s">
        <v>2053</v>
      </c>
      <c r="U230" s="120">
        <f t="shared" si="41"/>
        <v>404.9</v>
      </c>
      <c r="V230" s="78">
        <v>43101</v>
      </c>
      <c r="W230" s="78">
        <v>401768</v>
      </c>
      <c r="X230" s="128"/>
      <c r="AA230" s="42">
        <v>101</v>
      </c>
      <c r="AB230" s="17"/>
    </row>
    <row r="231" spans="1:28" ht="25.5" hidden="1">
      <c r="A231" s="16" t="s">
        <v>1434</v>
      </c>
      <c r="B231" s="16" t="s">
        <v>1435</v>
      </c>
      <c r="C231" s="13" t="s">
        <v>351</v>
      </c>
      <c r="D231" s="7" t="s">
        <v>1004</v>
      </c>
      <c r="E231" s="17"/>
      <c r="F231" s="1" t="s">
        <v>789</v>
      </c>
      <c r="G231" s="1" t="s">
        <v>2180</v>
      </c>
      <c r="H231" s="1" t="s">
        <v>495</v>
      </c>
      <c r="I231" s="1" t="s">
        <v>2181</v>
      </c>
      <c r="J231" s="1" t="s">
        <v>2469</v>
      </c>
      <c r="K231" s="32" t="s">
        <v>2472</v>
      </c>
      <c r="L231" s="6" t="s">
        <v>2471</v>
      </c>
      <c r="M231" s="6"/>
      <c r="N231" s="6"/>
      <c r="O231" s="6"/>
      <c r="P231" s="6"/>
      <c r="Q231" s="6"/>
      <c r="R231" s="41">
        <f t="shared" si="39"/>
        <v>373.1</v>
      </c>
      <c r="S231" s="82">
        <f t="shared" si="40"/>
        <v>317.10000000000002</v>
      </c>
      <c r="T231" s="76" t="s">
        <v>2053</v>
      </c>
      <c r="U231" s="120">
        <f t="shared" si="41"/>
        <v>429.1</v>
      </c>
      <c r="V231" s="78">
        <v>43101</v>
      </c>
      <c r="W231" s="78">
        <v>401768</v>
      </c>
      <c r="X231" s="128"/>
      <c r="AA231" s="42">
        <v>107</v>
      </c>
      <c r="AB231" s="17"/>
    </row>
    <row r="232" spans="1:28" ht="25.5" hidden="1">
      <c r="A232" s="16" t="s">
        <v>1434</v>
      </c>
      <c r="B232" s="16" t="s">
        <v>1435</v>
      </c>
      <c r="C232" s="13" t="s">
        <v>351</v>
      </c>
      <c r="D232" s="7" t="s">
        <v>1005</v>
      </c>
      <c r="E232" s="17"/>
      <c r="F232" s="1" t="s">
        <v>84</v>
      </c>
      <c r="G232" s="1" t="s">
        <v>2182</v>
      </c>
      <c r="H232" s="1" t="s">
        <v>1992</v>
      </c>
      <c r="I232" s="74" t="s">
        <v>2664</v>
      </c>
      <c r="J232" s="1" t="s">
        <v>2469</v>
      </c>
      <c r="K232" s="32" t="s">
        <v>2472</v>
      </c>
      <c r="L232" s="6" t="s">
        <v>2471</v>
      </c>
      <c r="M232" s="6"/>
      <c r="N232" s="6"/>
      <c r="O232" s="6"/>
      <c r="P232" s="6"/>
      <c r="Q232" s="6"/>
      <c r="R232" s="41">
        <f t="shared" si="39"/>
        <v>331.2</v>
      </c>
      <c r="S232" s="82">
        <f t="shared" si="40"/>
        <v>281.5</v>
      </c>
      <c r="T232" s="76" t="s">
        <v>2053</v>
      </c>
      <c r="U232" s="120">
        <f t="shared" si="41"/>
        <v>380.9</v>
      </c>
      <c r="V232" s="78">
        <v>43101</v>
      </c>
      <c r="W232" s="78">
        <v>401768</v>
      </c>
      <c r="X232" s="128"/>
      <c r="AA232" s="42">
        <v>95</v>
      </c>
      <c r="AB232" s="17"/>
    </row>
    <row r="233" spans="1:28" ht="38.25">
      <c r="A233" s="16" t="s">
        <v>1434</v>
      </c>
      <c r="B233" s="16" t="s">
        <v>1435</v>
      </c>
      <c r="C233" s="13" t="s">
        <v>351</v>
      </c>
      <c r="D233" s="7" t="s">
        <v>1006</v>
      </c>
      <c r="E233" s="131" t="s">
        <v>754</v>
      </c>
      <c r="F233" s="1" t="s">
        <v>1396</v>
      </c>
      <c r="G233" s="1" t="s">
        <v>2183</v>
      </c>
      <c r="H233" s="1" t="s">
        <v>2544</v>
      </c>
      <c r="I233" s="1" t="s">
        <v>1584</v>
      </c>
      <c r="J233" s="1" t="s">
        <v>2469</v>
      </c>
      <c r="K233" s="32" t="s">
        <v>2472</v>
      </c>
      <c r="L233" s="6" t="s">
        <v>2471</v>
      </c>
      <c r="M233" s="6"/>
      <c r="N233" s="6"/>
      <c r="O233" s="6"/>
      <c r="P233" s="6"/>
      <c r="Q233" s="6"/>
      <c r="R233" s="41">
        <f t="shared" si="39"/>
        <v>108.1</v>
      </c>
      <c r="S233" s="82">
        <f t="shared" si="40"/>
        <v>91.9</v>
      </c>
      <c r="T233" s="76" t="s">
        <v>2053</v>
      </c>
      <c r="U233" s="120">
        <f t="shared" si="41"/>
        <v>124.3</v>
      </c>
      <c r="V233" s="78">
        <v>43101</v>
      </c>
      <c r="W233" s="78">
        <v>401768</v>
      </c>
      <c r="X233" s="128"/>
      <c r="AA233" s="42">
        <v>31</v>
      </c>
      <c r="AB233" s="17" t="s">
        <v>754</v>
      </c>
    </row>
    <row r="234" spans="1:28" ht="25.5" hidden="1">
      <c r="A234" s="16" t="s">
        <v>1434</v>
      </c>
      <c r="B234" s="16" t="s">
        <v>1435</v>
      </c>
      <c r="C234" s="13" t="s">
        <v>351</v>
      </c>
      <c r="D234" s="7" t="s">
        <v>1007</v>
      </c>
      <c r="E234" s="17"/>
      <c r="F234" s="1" t="s">
        <v>1397</v>
      </c>
      <c r="G234" s="1" t="s">
        <v>2184</v>
      </c>
      <c r="H234" s="1"/>
      <c r="I234" s="1"/>
      <c r="J234" s="1" t="s">
        <v>2469</v>
      </c>
      <c r="K234" s="32" t="s">
        <v>2472</v>
      </c>
      <c r="L234" s="6" t="s">
        <v>2471</v>
      </c>
      <c r="M234" s="6"/>
      <c r="N234" s="6"/>
      <c r="O234" s="6"/>
      <c r="P234" s="6"/>
      <c r="Q234" s="6"/>
      <c r="R234" s="41">
        <f t="shared" si="39"/>
        <v>73.2</v>
      </c>
      <c r="S234" s="82">
        <f t="shared" si="40"/>
        <v>62.2</v>
      </c>
      <c r="T234" s="76" t="s">
        <v>2053</v>
      </c>
      <c r="U234" s="120">
        <f t="shared" si="41"/>
        <v>84.2</v>
      </c>
      <c r="V234" s="78">
        <v>43101</v>
      </c>
      <c r="W234" s="78">
        <v>401768</v>
      </c>
      <c r="X234" s="128"/>
      <c r="AA234" s="42">
        <v>21</v>
      </c>
      <c r="AB234" s="17"/>
    </row>
    <row r="235" spans="1:28" ht="229.5" hidden="1">
      <c r="A235" s="16" t="s">
        <v>1431</v>
      </c>
      <c r="B235" s="16" t="s">
        <v>1433</v>
      </c>
      <c r="C235" s="15" t="s">
        <v>352</v>
      </c>
      <c r="D235" s="7"/>
      <c r="E235" s="17"/>
      <c r="F235" s="28" t="s">
        <v>85</v>
      </c>
      <c r="G235" s="28" t="s">
        <v>1813</v>
      </c>
      <c r="H235" s="1" t="s">
        <v>2020</v>
      </c>
      <c r="I235" s="1" t="s">
        <v>2185</v>
      </c>
      <c r="J235" s="1"/>
      <c r="K235" s="1"/>
      <c r="L235" s="6"/>
      <c r="M235" s="6"/>
      <c r="N235" s="6"/>
      <c r="O235" s="6"/>
      <c r="P235" s="6"/>
      <c r="Q235" s="6"/>
      <c r="R235" s="41"/>
      <c r="S235" s="82"/>
      <c r="T235" s="76"/>
      <c r="U235" s="120"/>
      <c r="V235" s="78">
        <v>43101</v>
      </c>
      <c r="W235" s="78">
        <v>401768</v>
      </c>
      <c r="X235" s="128"/>
      <c r="AA235" s="42"/>
      <c r="AB235" s="17"/>
    </row>
    <row r="236" spans="1:28" ht="38.25" hidden="1">
      <c r="A236" s="16" t="s">
        <v>1434</v>
      </c>
      <c r="B236" s="16" t="s">
        <v>1435</v>
      </c>
      <c r="C236" s="19" t="s">
        <v>352</v>
      </c>
      <c r="D236" s="7" t="s">
        <v>1008</v>
      </c>
      <c r="E236" s="17"/>
      <c r="F236" s="1" t="s">
        <v>86</v>
      </c>
      <c r="G236" s="1" t="s">
        <v>1817</v>
      </c>
      <c r="H236" s="1" t="s">
        <v>294</v>
      </c>
      <c r="I236" s="1" t="s">
        <v>2631</v>
      </c>
      <c r="J236" s="122" t="s">
        <v>2476</v>
      </c>
      <c r="K236" s="122" t="s">
        <v>2475</v>
      </c>
      <c r="L236" s="6" t="s">
        <v>2471</v>
      </c>
      <c r="M236" s="65">
        <v>1</v>
      </c>
      <c r="N236" s="65" t="s">
        <v>2439</v>
      </c>
      <c r="O236" s="5" t="s">
        <v>2478</v>
      </c>
      <c r="P236" s="73" t="s">
        <v>2485</v>
      </c>
      <c r="Q236" s="73"/>
      <c r="R236" s="41">
        <f t="shared" ref="R236:R253" si="42">ROUND(AA236*$Z$3,1)</f>
        <v>237.1</v>
      </c>
      <c r="S236" s="82">
        <f t="shared" ref="S236:S253" si="43">ROUND(R236*0.85,1)</f>
        <v>201.5</v>
      </c>
      <c r="T236" s="76" t="s">
        <v>2053</v>
      </c>
      <c r="U236" s="120">
        <f t="shared" ref="U236:U253" si="44">ROUND(R236*1.15,1)</f>
        <v>272.7</v>
      </c>
      <c r="V236" s="78">
        <v>43101</v>
      </c>
      <c r="W236" s="78">
        <v>401768</v>
      </c>
      <c r="X236" s="128"/>
      <c r="AA236" s="42">
        <v>68</v>
      </c>
      <c r="AB236" s="17"/>
    </row>
    <row r="237" spans="1:28" ht="102">
      <c r="A237" s="16" t="s">
        <v>1434</v>
      </c>
      <c r="B237" s="16" t="s">
        <v>1435</v>
      </c>
      <c r="C237" s="19" t="s">
        <v>352</v>
      </c>
      <c r="D237" s="7" t="s">
        <v>1009</v>
      </c>
      <c r="E237" s="131" t="s">
        <v>754</v>
      </c>
      <c r="F237" s="1" t="s">
        <v>1398</v>
      </c>
      <c r="G237" s="1" t="s">
        <v>2186</v>
      </c>
      <c r="H237" s="1" t="s">
        <v>2699</v>
      </c>
      <c r="I237" s="74" t="s">
        <v>2619</v>
      </c>
      <c r="J237" s="1" t="s">
        <v>2476</v>
      </c>
      <c r="K237" s="1" t="s">
        <v>2475</v>
      </c>
      <c r="L237" s="6" t="s">
        <v>2471</v>
      </c>
      <c r="M237" s="6"/>
      <c r="N237" s="6"/>
      <c r="O237" s="6"/>
      <c r="P237" s="6"/>
      <c r="Q237" s="6"/>
      <c r="R237" s="41">
        <f t="shared" si="42"/>
        <v>324.2</v>
      </c>
      <c r="S237" s="82">
        <f t="shared" si="43"/>
        <v>275.60000000000002</v>
      </c>
      <c r="T237" s="76" t="s">
        <v>2053</v>
      </c>
      <c r="U237" s="120">
        <f t="shared" si="44"/>
        <v>372.8</v>
      </c>
      <c r="V237" s="78">
        <v>43101</v>
      </c>
      <c r="W237" s="78">
        <v>401768</v>
      </c>
      <c r="X237" s="128"/>
      <c r="AA237" s="42">
        <v>93</v>
      </c>
      <c r="AB237" s="17" t="s">
        <v>754</v>
      </c>
    </row>
    <row r="238" spans="1:28" ht="102">
      <c r="A238" s="16" t="s">
        <v>1434</v>
      </c>
      <c r="B238" s="16" t="s">
        <v>1435</v>
      </c>
      <c r="C238" s="19" t="s">
        <v>352</v>
      </c>
      <c r="D238" s="7" t="s">
        <v>1010</v>
      </c>
      <c r="E238" s="131" t="s">
        <v>754</v>
      </c>
      <c r="F238" s="1" t="s">
        <v>1399</v>
      </c>
      <c r="G238" s="1" t="s">
        <v>2187</v>
      </c>
      <c r="H238" s="1" t="s">
        <v>2700</v>
      </c>
      <c r="I238" s="74" t="s">
        <v>2620</v>
      </c>
      <c r="J238" s="1" t="s">
        <v>2476</v>
      </c>
      <c r="K238" s="1" t="s">
        <v>2475</v>
      </c>
      <c r="L238" s="6" t="s">
        <v>2471</v>
      </c>
      <c r="M238" s="9"/>
      <c r="N238" s="9"/>
      <c r="O238" s="9"/>
      <c r="P238" s="9"/>
      <c r="Q238" s="9"/>
      <c r="R238" s="41">
        <f t="shared" si="42"/>
        <v>659</v>
      </c>
      <c r="S238" s="82">
        <f t="shared" si="43"/>
        <v>560.20000000000005</v>
      </c>
      <c r="T238" s="76" t="s">
        <v>2053</v>
      </c>
      <c r="U238" s="120">
        <f t="shared" si="44"/>
        <v>757.9</v>
      </c>
      <c r="V238" s="78">
        <v>43101</v>
      </c>
      <c r="W238" s="78">
        <v>401768</v>
      </c>
      <c r="X238" s="128"/>
      <c r="AA238" s="42">
        <v>189</v>
      </c>
      <c r="AB238" s="17" t="s">
        <v>754</v>
      </c>
    </row>
    <row r="239" spans="1:28" ht="89.25">
      <c r="A239" s="16" t="s">
        <v>1434</v>
      </c>
      <c r="B239" s="16" t="s">
        <v>1435</v>
      </c>
      <c r="C239" s="19" t="s">
        <v>352</v>
      </c>
      <c r="D239" s="7" t="s">
        <v>1011</v>
      </c>
      <c r="E239" s="131" t="s">
        <v>754</v>
      </c>
      <c r="F239" s="1" t="s">
        <v>790</v>
      </c>
      <c r="G239" s="1" t="s">
        <v>1818</v>
      </c>
      <c r="H239" s="1" t="s">
        <v>2547</v>
      </c>
      <c r="I239" s="74" t="s">
        <v>2621</v>
      </c>
      <c r="J239" s="122" t="s">
        <v>2476</v>
      </c>
      <c r="K239" s="122" t="s">
        <v>2475</v>
      </c>
      <c r="L239" s="6" t="s">
        <v>2471</v>
      </c>
      <c r="M239" s="65">
        <v>1</v>
      </c>
      <c r="N239" s="65" t="s">
        <v>2441</v>
      </c>
      <c r="O239" s="5" t="s">
        <v>2482</v>
      </c>
      <c r="P239" s="5" t="s">
        <v>2484</v>
      </c>
      <c r="Q239" s="5"/>
      <c r="R239" s="41">
        <f t="shared" si="42"/>
        <v>669.4</v>
      </c>
      <c r="S239" s="82">
        <f t="shared" si="43"/>
        <v>569</v>
      </c>
      <c r="T239" s="76" t="s">
        <v>2053</v>
      </c>
      <c r="U239" s="120">
        <f t="shared" si="44"/>
        <v>769.8</v>
      </c>
      <c r="V239" s="78">
        <v>43101</v>
      </c>
      <c r="W239" s="78">
        <v>401768</v>
      </c>
      <c r="X239" s="128"/>
      <c r="AA239" s="42">
        <v>192</v>
      </c>
      <c r="AB239" s="17" t="s">
        <v>754</v>
      </c>
    </row>
    <row r="240" spans="1:28" ht="89.25">
      <c r="A240" s="16" t="s">
        <v>1434</v>
      </c>
      <c r="B240" s="16" t="s">
        <v>1435</v>
      </c>
      <c r="C240" s="19" t="s">
        <v>352</v>
      </c>
      <c r="D240" s="7" t="s">
        <v>1012</v>
      </c>
      <c r="E240" s="131" t="s">
        <v>754</v>
      </c>
      <c r="F240" s="26" t="s">
        <v>1638</v>
      </c>
      <c r="G240" s="26" t="s">
        <v>1824</v>
      </c>
      <c r="H240" s="1" t="s">
        <v>2701</v>
      </c>
      <c r="I240" s="74" t="s">
        <v>2622</v>
      </c>
      <c r="J240" s="1" t="s">
        <v>2476</v>
      </c>
      <c r="K240" s="1" t="s">
        <v>2475</v>
      </c>
      <c r="L240" s="6" t="s">
        <v>2471</v>
      </c>
      <c r="M240" s="6"/>
      <c r="N240" s="6"/>
      <c r="O240" s="6"/>
      <c r="P240" s="6"/>
      <c r="Q240" s="6"/>
      <c r="R240" s="41">
        <f t="shared" si="42"/>
        <v>401</v>
      </c>
      <c r="S240" s="82">
        <f t="shared" si="43"/>
        <v>340.9</v>
      </c>
      <c r="T240" s="76" t="s">
        <v>2053</v>
      </c>
      <c r="U240" s="120">
        <f t="shared" si="44"/>
        <v>461.2</v>
      </c>
      <c r="V240" s="78">
        <v>43101</v>
      </c>
      <c r="W240" s="78">
        <v>401768</v>
      </c>
      <c r="X240" s="128"/>
      <c r="AA240" s="42">
        <v>115</v>
      </c>
      <c r="AB240" s="17" t="s">
        <v>754</v>
      </c>
    </row>
    <row r="241" spans="1:28" ht="38.25">
      <c r="A241" s="16" t="s">
        <v>1434</v>
      </c>
      <c r="B241" s="16" t="s">
        <v>1435</v>
      </c>
      <c r="C241" s="19" t="s">
        <v>352</v>
      </c>
      <c r="D241" s="7" t="s">
        <v>1360</v>
      </c>
      <c r="E241" s="131" t="s">
        <v>754</v>
      </c>
      <c r="F241" s="1" t="s">
        <v>791</v>
      </c>
      <c r="G241" s="1" t="s">
        <v>1649</v>
      </c>
      <c r="H241" s="1" t="s">
        <v>808</v>
      </c>
      <c r="I241" s="74" t="s">
        <v>2623</v>
      </c>
      <c r="J241" s="122" t="s">
        <v>2476</v>
      </c>
      <c r="K241" s="122" t="s">
        <v>2475</v>
      </c>
      <c r="L241" s="6" t="s">
        <v>2471</v>
      </c>
      <c r="M241" s="65">
        <v>1</v>
      </c>
      <c r="N241" s="65" t="s">
        <v>2441</v>
      </c>
      <c r="O241" s="5" t="s">
        <v>2482</v>
      </c>
      <c r="P241" s="5" t="s">
        <v>2484</v>
      </c>
      <c r="Q241" s="5"/>
      <c r="R241" s="41">
        <f t="shared" si="42"/>
        <v>334.7</v>
      </c>
      <c r="S241" s="82">
        <f t="shared" si="43"/>
        <v>284.5</v>
      </c>
      <c r="T241" s="76" t="s">
        <v>2053</v>
      </c>
      <c r="U241" s="120">
        <f t="shared" si="44"/>
        <v>384.9</v>
      </c>
      <c r="V241" s="78">
        <v>43101</v>
      </c>
      <c r="W241" s="78">
        <v>401768</v>
      </c>
      <c r="X241" s="128"/>
      <c r="AA241" s="42">
        <v>96</v>
      </c>
      <c r="AB241" s="17" t="s">
        <v>754</v>
      </c>
    </row>
    <row r="242" spans="1:28" ht="63.75">
      <c r="A242" s="16" t="s">
        <v>1434</v>
      </c>
      <c r="B242" s="16" t="s">
        <v>1435</v>
      </c>
      <c r="C242" s="19" t="s">
        <v>352</v>
      </c>
      <c r="D242" s="7" t="s">
        <v>1361</v>
      </c>
      <c r="E242" s="131" t="s">
        <v>754</v>
      </c>
      <c r="F242" s="26" t="s">
        <v>792</v>
      </c>
      <c r="G242" s="26" t="s">
        <v>1814</v>
      </c>
      <c r="H242" s="1" t="s">
        <v>808</v>
      </c>
      <c r="I242" s="74" t="s">
        <v>2623</v>
      </c>
      <c r="J242" s="1" t="s">
        <v>2476</v>
      </c>
      <c r="K242" s="1" t="s">
        <v>2475</v>
      </c>
      <c r="L242" s="6" t="s">
        <v>2471</v>
      </c>
      <c r="M242" s="6"/>
      <c r="N242" s="6"/>
      <c r="O242" s="6"/>
      <c r="P242" s="6"/>
      <c r="Q242" s="6"/>
      <c r="R242" s="41">
        <f t="shared" si="42"/>
        <v>209.2</v>
      </c>
      <c r="S242" s="82">
        <f t="shared" si="43"/>
        <v>177.8</v>
      </c>
      <c r="T242" s="76" t="s">
        <v>2053</v>
      </c>
      <c r="U242" s="120">
        <f t="shared" si="44"/>
        <v>240.6</v>
      </c>
      <c r="V242" s="78">
        <v>43101</v>
      </c>
      <c r="W242" s="78">
        <v>401768</v>
      </c>
      <c r="X242" s="128"/>
      <c r="AA242" s="42">
        <v>60</v>
      </c>
      <c r="AB242" s="17" t="s">
        <v>754</v>
      </c>
    </row>
    <row r="243" spans="1:28" ht="38.25" hidden="1">
      <c r="A243" s="16" t="s">
        <v>1434</v>
      </c>
      <c r="B243" s="16" t="s">
        <v>1435</v>
      </c>
      <c r="C243" s="19" t="s">
        <v>352</v>
      </c>
      <c r="D243" s="7" t="s">
        <v>1362</v>
      </c>
      <c r="E243" s="17"/>
      <c r="F243" s="1" t="s">
        <v>793</v>
      </c>
      <c r="G243" s="1" t="s">
        <v>2188</v>
      </c>
      <c r="H243" s="1" t="s">
        <v>1993</v>
      </c>
      <c r="I243" s="1" t="s">
        <v>1819</v>
      </c>
      <c r="J243" s="122" t="s">
        <v>2469</v>
      </c>
      <c r="K243" s="122" t="s">
        <v>2472</v>
      </c>
      <c r="L243" s="6" t="s">
        <v>2471</v>
      </c>
      <c r="M243" s="6">
        <v>1</v>
      </c>
      <c r="N243" s="6" t="s">
        <v>2439</v>
      </c>
      <c r="O243" s="5" t="s">
        <v>2478</v>
      </c>
      <c r="P243" s="73" t="s">
        <v>2485</v>
      </c>
      <c r="Q243" s="73"/>
      <c r="R243" s="41">
        <f t="shared" si="42"/>
        <v>87.2</v>
      </c>
      <c r="S243" s="82">
        <f t="shared" si="43"/>
        <v>74.099999999999994</v>
      </c>
      <c r="T243" s="76" t="s">
        <v>2053</v>
      </c>
      <c r="U243" s="120">
        <f t="shared" si="44"/>
        <v>100.3</v>
      </c>
      <c r="V243" s="78">
        <v>43101</v>
      </c>
      <c r="W243" s="78">
        <v>401768</v>
      </c>
      <c r="X243" s="128"/>
      <c r="AA243" s="42">
        <v>25</v>
      </c>
      <c r="AB243" s="17"/>
    </row>
    <row r="244" spans="1:28" ht="30" hidden="1">
      <c r="A244" s="16" t="s">
        <v>1434</v>
      </c>
      <c r="B244" s="16" t="s">
        <v>1435</v>
      </c>
      <c r="C244" s="19" t="s">
        <v>352</v>
      </c>
      <c r="D244" s="7" t="s">
        <v>1013</v>
      </c>
      <c r="E244" s="17"/>
      <c r="F244" s="1" t="s">
        <v>659</v>
      </c>
      <c r="G244" s="1" t="s">
        <v>1820</v>
      </c>
      <c r="H244" s="1" t="s">
        <v>496</v>
      </c>
      <c r="I244" s="1" t="s">
        <v>2189</v>
      </c>
      <c r="J244" s="122" t="s">
        <v>2469</v>
      </c>
      <c r="K244" s="122" t="s">
        <v>2472</v>
      </c>
      <c r="L244" s="6" t="s">
        <v>2471</v>
      </c>
      <c r="M244" s="65">
        <v>1</v>
      </c>
      <c r="N244" s="65" t="s">
        <v>2441</v>
      </c>
      <c r="O244" s="5" t="s">
        <v>2482</v>
      </c>
      <c r="P244" s="5" t="s">
        <v>2484</v>
      </c>
      <c r="Q244" s="5"/>
      <c r="R244" s="41">
        <f t="shared" si="42"/>
        <v>118.5</v>
      </c>
      <c r="S244" s="82">
        <f t="shared" si="43"/>
        <v>100.7</v>
      </c>
      <c r="T244" s="76" t="s">
        <v>2053</v>
      </c>
      <c r="U244" s="120">
        <f t="shared" si="44"/>
        <v>136.30000000000001</v>
      </c>
      <c r="V244" s="78">
        <v>43101</v>
      </c>
      <c r="W244" s="78">
        <v>401768</v>
      </c>
      <c r="X244" s="128"/>
      <c r="AA244" s="42">
        <v>34</v>
      </c>
      <c r="AB244" s="17"/>
    </row>
    <row r="245" spans="1:28" ht="38.25" hidden="1">
      <c r="A245" s="16" t="s">
        <v>1434</v>
      </c>
      <c r="B245" s="16" t="s">
        <v>1435</v>
      </c>
      <c r="C245" s="19" t="s">
        <v>352</v>
      </c>
      <c r="D245" s="7" t="s">
        <v>1363</v>
      </c>
      <c r="E245" s="17"/>
      <c r="F245" s="26" t="s">
        <v>794</v>
      </c>
      <c r="G245" s="26" t="s">
        <v>1759</v>
      </c>
      <c r="H245" s="26" t="s">
        <v>756</v>
      </c>
      <c r="I245" s="118" t="s">
        <v>2665</v>
      </c>
      <c r="J245" s="1" t="s">
        <v>2469</v>
      </c>
      <c r="K245" s="1" t="s">
        <v>2472</v>
      </c>
      <c r="L245" s="6" t="s">
        <v>2471</v>
      </c>
      <c r="M245" s="6"/>
      <c r="N245" s="6"/>
      <c r="O245" s="6"/>
      <c r="P245" s="6"/>
      <c r="Q245" s="6"/>
      <c r="R245" s="41">
        <f t="shared" si="42"/>
        <v>69.7</v>
      </c>
      <c r="S245" s="82">
        <f t="shared" si="43"/>
        <v>59.2</v>
      </c>
      <c r="T245" s="76" t="s">
        <v>2053</v>
      </c>
      <c r="U245" s="120">
        <f t="shared" si="44"/>
        <v>80.2</v>
      </c>
      <c r="V245" s="78">
        <v>43101</v>
      </c>
      <c r="W245" s="78">
        <v>401768</v>
      </c>
      <c r="X245" s="128"/>
      <c r="AA245" s="42">
        <v>20</v>
      </c>
      <c r="AB245" s="17"/>
    </row>
    <row r="246" spans="1:28" ht="51">
      <c r="A246" s="16" t="s">
        <v>1434</v>
      </c>
      <c r="B246" s="16" t="s">
        <v>1435</v>
      </c>
      <c r="C246" s="19" t="s">
        <v>352</v>
      </c>
      <c r="D246" s="7" t="s">
        <v>1014</v>
      </c>
      <c r="E246" s="131" t="s">
        <v>754</v>
      </c>
      <c r="F246" s="1" t="s">
        <v>88</v>
      </c>
      <c r="G246" s="1" t="s">
        <v>2190</v>
      </c>
      <c r="H246" s="25" t="s">
        <v>2533</v>
      </c>
      <c r="I246" s="117" t="s">
        <v>2666</v>
      </c>
      <c r="J246" s="1" t="s">
        <v>2469</v>
      </c>
      <c r="K246" s="1" t="s">
        <v>2472</v>
      </c>
      <c r="L246" s="6" t="s">
        <v>2471</v>
      </c>
      <c r="M246" s="6"/>
      <c r="N246" s="6"/>
      <c r="O246" s="6"/>
      <c r="P246" s="6"/>
      <c r="Q246" s="6"/>
      <c r="R246" s="41">
        <f t="shared" si="42"/>
        <v>80.2</v>
      </c>
      <c r="S246" s="82">
        <f t="shared" si="43"/>
        <v>68.2</v>
      </c>
      <c r="T246" s="76" t="s">
        <v>2053</v>
      </c>
      <c r="U246" s="120">
        <f t="shared" si="44"/>
        <v>92.2</v>
      </c>
      <c r="V246" s="78">
        <v>43101</v>
      </c>
      <c r="W246" s="78">
        <v>401768</v>
      </c>
      <c r="X246" s="128"/>
      <c r="AA246" s="42">
        <v>23</v>
      </c>
      <c r="AB246" s="17" t="s">
        <v>754</v>
      </c>
    </row>
    <row r="247" spans="1:28" ht="25.5" hidden="1">
      <c r="A247" s="16" t="s">
        <v>1434</v>
      </c>
      <c r="B247" s="16"/>
      <c r="C247" s="19" t="s">
        <v>352</v>
      </c>
      <c r="D247" s="7" t="s">
        <v>1015</v>
      </c>
      <c r="E247" s="17"/>
      <c r="F247" s="1" t="s">
        <v>795</v>
      </c>
      <c r="G247" s="1" t="s">
        <v>2191</v>
      </c>
      <c r="H247" s="1" t="s">
        <v>676</v>
      </c>
      <c r="I247" s="1" t="s">
        <v>2427</v>
      </c>
      <c r="J247" s="1" t="s">
        <v>2469</v>
      </c>
      <c r="K247" s="1" t="s">
        <v>2472</v>
      </c>
      <c r="L247" s="6" t="s">
        <v>2471</v>
      </c>
      <c r="M247" s="6"/>
      <c r="N247" s="6"/>
      <c r="O247" s="6"/>
      <c r="P247" s="6"/>
      <c r="Q247" s="6"/>
      <c r="R247" s="41">
        <f t="shared" si="42"/>
        <v>289.39999999999998</v>
      </c>
      <c r="S247" s="82">
        <f t="shared" si="43"/>
        <v>246</v>
      </c>
      <c r="T247" s="76" t="s">
        <v>2053</v>
      </c>
      <c r="U247" s="120">
        <f t="shared" si="44"/>
        <v>332.8</v>
      </c>
      <c r="V247" s="78">
        <v>43101</v>
      </c>
      <c r="W247" s="78">
        <v>401768</v>
      </c>
      <c r="X247" s="128"/>
      <c r="AA247" s="42">
        <v>83</v>
      </c>
      <c r="AB247" s="17"/>
    </row>
    <row r="248" spans="1:28" ht="38.25" hidden="1">
      <c r="A248" s="10" t="s">
        <v>1434</v>
      </c>
      <c r="B248" s="10" t="s">
        <v>1435</v>
      </c>
      <c r="C248" s="19" t="s">
        <v>352</v>
      </c>
      <c r="D248" s="7" t="s">
        <v>1016</v>
      </c>
      <c r="E248" s="17"/>
      <c r="F248" s="1" t="s">
        <v>497</v>
      </c>
      <c r="G248" s="1" t="s">
        <v>2192</v>
      </c>
      <c r="H248" s="1"/>
      <c r="I248" s="1"/>
      <c r="J248" s="1" t="s">
        <v>2469</v>
      </c>
      <c r="K248" s="1" t="s">
        <v>2472</v>
      </c>
      <c r="L248" s="6" t="s">
        <v>2471</v>
      </c>
      <c r="M248" s="6"/>
      <c r="N248" s="6"/>
      <c r="O248" s="6"/>
      <c r="P248" s="6"/>
      <c r="Q248" s="6"/>
      <c r="R248" s="41">
        <f t="shared" si="42"/>
        <v>52.3</v>
      </c>
      <c r="S248" s="82">
        <f t="shared" si="43"/>
        <v>44.5</v>
      </c>
      <c r="T248" s="76" t="s">
        <v>2053</v>
      </c>
      <c r="U248" s="120">
        <f t="shared" si="44"/>
        <v>60.1</v>
      </c>
      <c r="V248" s="78">
        <v>43101</v>
      </c>
      <c r="W248" s="78">
        <v>401768</v>
      </c>
      <c r="X248" s="128"/>
      <c r="AA248" s="42">
        <v>15</v>
      </c>
      <c r="AB248" s="17"/>
    </row>
    <row r="249" spans="1:28" ht="63.75">
      <c r="A249" s="10" t="s">
        <v>1434</v>
      </c>
      <c r="B249" s="10" t="s">
        <v>1435</v>
      </c>
      <c r="C249" s="19" t="s">
        <v>352</v>
      </c>
      <c r="D249" s="7" t="s">
        <v>1017</v>
      </c>
      <c r="E249" s="131" t="s">
        <v>754</v>
      </c>
      <c r="F249" s="3" t="s">
        <v>660</v>
      </c>
      <c r="G249" s="3" t="s">
        <v>2193</v>
      </c>
      <c r="H249" s="1" t="s">
        <v>2044</v>
      </c>
      <c r="I249" s="1" t="s">
        <v>2194</v>
      </c>
      <c r="J249" s="122" t="s">
        <v>2469</v>
      </c>
      <c r="K249" s="122" t="s">
        <v>2472</v>
      </c>
      <c r="L249" s="6" t="s">
        <v>2471</v>
      </c>
      <c r="M249" s="65">
        <v>1</v>
      </c>
      <c r="N249" s="65" t="s">
        <v>2441</v>
      </c>
      <c r="O249" s="5" t="s">
        <v>2482</v>
      </c>
      <c r="P249" s="5" t="s">
        <v>2484</v>
      </c>
      <c r="Q249" s="5"/>
      <c r="R249" s="41">
        <f t="shared" si="42"/>
        <v>289.39999999999998</v>
      </c>
      <c r="S249" s="82">
        <f t="shared" si="43"/>
        <v>246</v>
      </c>
      <c r="T249" s="76" t="s">
        <v>2053</v>
      </c>
      <c r="U249" s="120">
        <f t="shared" si="44"/>
        <v>332.8</v>
      </c>
      <c r="V249" s="78">
        <v>43101</v>
      </c>
      <c r="W249" s="78">
        <v>401768</v>
      </c>
      <c r="X249" s="128"/>
      <c r="AA249" s="42">
        <v>83</v>
      </c>
      <c r="AB249" s="17" t="s">
        <v>754</v>
      </c>
    </row>
    <row r="250" spans="1:28" ht="63.75">
      <c r="A250" s="10" t="s">
        <v>1434</v>
      </c>
      <c r="B250" s="10" t="s">
        <v>1435</v>
      </c>
      <c r="C250" s="19" t="s">
        <v>352</v>
      </c>
      <c r="D250" s="7" t="s">
        <v>1364</v>
      </c>
      <c r="E250" s="131" t="s">
        <v>754</v>
      </c>
      <c r="F250" s="26" t="s">
        <v>796</v>
      </c>
      <c r="G250" s="26" t="s">
        <v>2195</v>
      </c>
      <c r="H250" s="1" t="s">
        <v>2544</v>
      </c>
      <c r="I250" s="1" t="s">
        <v>1584</v>
      </c>
      <c r="J250" s="1" t="s">
        <v>2469</v>
      </c>
      <c r="K250" s="1" t="s">
        <v>2472</v>
      </c>
      <c r="L250" s="6" t="s">
        <v>2471</v>
      </c>
      <c r="M250" s="65"/>
      <c r="N250" s="65"/>
      <c r="O250" s="65"/>
      <c r="P250" s="65"/>
      <c r="Q250" s="65"/>
      <c r="R250" s="41">
        <f t="shared" si="42"/>
        <v>109.8</v>
      </c>
      <c r="S250" s="82">
        <f t="shared" si="43"/>
        <v>93.3</v>
      </c>
      <c r="T250" s="76" t="s">
        <v>2053</v>
      </c>
      <c r="U250" s="120">
        <f t="shared" si="44"/>
        <v>126.3</v>
      </c>
      <c r="V250" s="78">
        <v>43101</v>
      </c>
      <c r="W250" s="78">
        <v>401768</v>
      </c>
      <c r="X250" s="128"/>
      <c r="AA250" s="42">
        <v>31.5</v>
      </c>
      <c r="AB250" s="17" t="s">
        <v>754</v>
      </c>
    </row>
    <row r="251" spans="1:28" ht="63.75">
      <c r="A251" s="16" t="s">
        <v>1434</v>
      </c>
      <c r="B251" s="16"/>
      <c r="C251" s="19" t="s">
        <v>352</v>
      </c>
      <c r="D251" s="7" t="s">
        <v>1018</v>
      </c>
      <c r="E251" s="131" t="s">
        <v>754</v>
      </c>
      <c r="F251" s="1" t="s">
        <v>498</v>
      </c>
      <c r="G251" s="1" t="s">
        <v>2196</v>
      </c>
      <c r="H251" s="1" t="s">
        <v>1994</v>
      </c>
      <c r="I251" s="1" t="s">
        <v>2197</v>
      </c>
      <c r="J251" s="1" t="s">
        <v>2469</v>
      </c>
      <c r="K251" s="1" t="s">
        <v>2472</v>
      </c>
      <c r="L251" s="6" t="s">
        <v>2471</v>
      </c>
      <c r="M251" s="9"/>
      <c r="N251" s="9"/>
      <c r="O251" s="9"/>
      <c r="P251" s="9"/>
      <c r="Q251" s="9"/>
      <c r="R251" s="41">
        <f t="shared" si="42"/>
        <v>578.79999999999995</v>
      </c>
      <c r="S251" s="82">
        <f t="shared" si="43"/>
        <v>492</v>
      </c>
      <c r="T251" s="76" t="s">
        <v>2053</v>
      </c>
      <c r="U251" s="120">
        <f t="shared" si="44"/>
        <v>665.6</v>
      </c>
      <c r="V251" s="78">
        <v>43101</v>
      </c>
      <c r="W251" s="78">
        <v>401768</v>
      </c>
      <c r="X251" s="128"/>
      <c r="AA251" s="42">
        <v>166</v>
      </c>
      <c r="AB251" s="17" t="s">
        <v>754</v>
      </c>
    </row>
    <row r="252" spans="1:28" hidden="1">
      <c r="A252" s="10" t="s">
        <v>1434</v>
      </c>
      <c r="B252" s="10" t="s">
        <v>1435</v>
      </c>
      <c r="C252" s="19" t="s">
        <v>352</v>
      </c>
      <c r="D252" s="7" t="s">
        <v>1019</v>
      </c>
      <c r="E252" s="17"/>
      <c r="F252" s="1" t="s">
        <v>499</v>
      </c>
      <c r="G252" s="1" t="s">
        <v>2198</v>
      </c>
      <c r="H252" s="1" t="s">
        <v>676</v>
      </c>
      <c r="I252" s="1" t="s">
        <v>2199</v>
      </c>
      <c r="J252" s="1" t="s">
        <v>2469</v>
      </c>
      <c r="K252" s="1" t="s">
        <v>2472</v>
      </c>
      <c r="L252" s="6" t="s">
        <v>2471</v>
      </c>
      <c r="M252" s="9"/>
      <c r="N252" s="9"/>
      <c r="O252" s="9"/>
      <c r="P252" s="9"/>
      <c r="Q252" s="9"/>
      <c r="R252" s="41">
        <f t="shared" si="42"/>
        <v>87.2</v>
      </c>
      <c r="S252" s="82">
        <f t="shared" si="43"/>
        <v>74.099999999999994</v>
      </c>
      <c r="T252" s="76" t="s">
        <v>2053</v>
      </c>
      <c r="U252" s="120">
        <f t="shared" si="44"/>
        <v>100.3</v>
      </c>
      <c r="V252" s="78">
        <v>43101</v>
      </c>
      <c r="W252" s="78">
        <v>401768</v>
      </c>
      <c r="X252" s="128"/>
      <c r="AA252" s="42">
        <v>25</v>
      </c>
      <c r="AB252" s="17"/>
    </row>
    <row r="253" spans="1:28" ht="25.5">
      <c r="A253" s="10" t="s">
        <v>1434</v>
      </c>
      <c r="B253" s="10" t="s">
        <v>1435</v>
      </c>
      <c r="C253" s="19" t="s">
        <v>352</v>
      </c>
      <c r="D253" s="7" t="s">
        <v>1020</v>
      </c>
      <c r="E253" s="131" t="s">
        <v>754</v>
      </c>
      <c r="F253" s="1" t="s">
        <v>797</v>
      </c>
      <c r="G253" s="1" t="s">
        <v>2045</v>
      </c>
      <c r="H253" s="1" t="s">
        <v>2548</v>
      </c>
      <c r="I253" s="1" t="s">
        <v>2046</v>
      </c>
      <c r="J253" s="1" t="s">
        <v>2469</v>
      </c>
      <c r="K253" s="1" t="s">
        <v>2472</v>
      </c>
      <c r="L253" s="6" t="s">
        <v>2471</v>
      </c>
      <c r="M253" s="8"/>
      <c r="N253" s="8"/>
      <c r="O253" s="8"/>
      <c r="P253" s="8"/>
      <c r="Q253" s="8"/>
      <c r="R253" s="41">
        <f t="shared" si="42"/>
        <v>94.1</v>
      </c>
      <c r="S253" s="82">
        <f t="shared" si="43"/>
        <v>80</v>
      </c>
      <c r="T253" s="76" t="s">
        <v>2053</v>
      </c>
      <c r="U253" s="120">
        <f t="shared" si="44"/>
        <v>108.2</v>
      </c>
      <c r="V253" s="78">
        <v>43101</v>
      </c>
      <c r="W253" s="78">
        <v>401768</v>
      </c>
      <c r="X253" s="128"/>
      <c r="AA253" s="42">
        <v>27</v>
      </c>
      <c r="AB253" s="17" t="s">
        <v>754</v>
      </c>
    </row>
    <row r="254" spans="1:28" ht="30" hidden="1">
      <c r="A254" s="16" t="s">
        <v>1431</v>
      </c>
      <c r="B254" s="16" t="s">
        <v>1433</v>
      </c>
      <c r="C254" s="15" t="s">
        <v>353</v>
      </c>
      <c r="D254" s="7"/>
      <c r="E254" s="17"/>
      <c r="F254" s="28" t="s">
        <v>89</v>
      </c>
      <c r="G254" s="28" t="s">
        <v>2047</v>
      </c>
      <c r="H254" s="1" t="s">
        <v>2049</v>
      </c>
      <c r="I254" s="1" t="s">
        <v>2048</v>
      </c>
      <c r="J254" s="1"/>
      <c r="K254" s="1"/>
      <c r="L254" s="4"/>
      <c r="M254" s="4"/>
      <c r="N254" s="4"/>
      <c r="O254" s="4"/>
      <c r="P254" s="4"/>
      <c r="Q254" s="4"/>
      <c r="R254" s="41"/>
      <c r="S254" s="82"/>
      <c r="T254" s="76"/>
      <c r="U254" s="120"/>
      <c r="V254" s="78">
        <v>43101</v>
      </c>
      <c r="W254" s="78">
        <v>401768</v>
      </c>
      <c r="X254" s="128"/>
      <c r="AA254" s="42"/>
      <c r="AB254" s="17"/>
    </row>
    <row r="255" spans="1:28" ht="25.5" hidden="1">
      <c r="A255" s="16" t="s">
        <v>1434</v>
      </c>
      <c r="B255" s="16" t="s">
        <v>1435</v>
      </c>
      <c r="C255" s="13" t="s">
        <v>757</v>
      </c>
      <c r="D255" s="7" t="s">
        <v>1021</v>
      </c>
      <c r="E255" s="17"/>
      <c r="F255" s="1" t="s">
        <v>90</v>
      </c>
      <c r="G255" s="1" t="s">
        <v>2200</v>
      </c>
      <c r="H255" s="25"/>
      <c r="I255" s="32"/>
      <c r="J255" s="1" t="s">
        <v>2469</v>
      </c>
      <c r="K255" s="1" t="s">
        <v>2472</v>
      </c>
      <c r="L255" s="6" t="s">
        <v>2471</v>
      </c>
      <c r="M255" s="36"/>
      <c r="N255" s="36"/>
      <c r="O255" s="36"/>
      <c r="P255" s="36"/>
      <c r="Q255" s="36"/>
      <c r="R255" s="41">
        <f>ROUND(AA255*$Z$3,1)</f>
        <v>80.2</v>
      </c>
      <c r="S255" s="82">
        <f>ROUND(R255*0.85,1)</f>
        <v>68.2</v>
      </c>
      <c r="T255" s="76" t="s">
        <v>2053</v>
      </c>
      <c r="U255" s="120">
        <f>ROUND(R255*1.15,1)</f>
        <v>92.2</v>
      </c>
      <c r="V255" s="78">
        <v>43101</v>
      </c>
      <c r="W255" s="78">
        <v>401768</v>
      </c>
      <c r="X255" s="128"/>
      <c r="AA255" s="42">
        <v>23</v>
      </c>
      <c r="AB255" s="17"/>
    </row>
    <row r="256" spans="1:28" ht="25.5" hidden="1">
      <c r="A256" s="16" t="s">
        <v>1434</v>
      </c>
      <c r="B256" s="16" t="s">
        <v>1435</v>
      </c>
      <c r="C256" s="13" t="s">
        <v>757</v>
      </c>
      <c r="D256" s="7" t="s">
        <v>1022</v>
      </c>
      <c r="E256" s="17"/>
      <c r="F256" s="1" t="s">
        <v>500</v>
      </c>
      <c r="G256" s="1" t="s">
        <v>1821</v>
      </c>
      <c r="H256" s="25"/>
      <c r="I256" s="32"/>
      <c r="J256" s="1" t="s">
        <v>2469</v>
      </c>
      <c r="K256" s="1" t="s">
        <v>2472</v>
      </c>
      <c r="L256" s="6" t="s">
        <v>2471</v>
      </c>
      <c r="M256" s="6"/>
      <c r="N256" s="6"/>
      <c r="O256" s="6"/>
      <c r="P256" s="6"/>
      <c r="Q256" s="6"/>
      <c r="R256" s="41">
        <f>ROUND(AA256*$Z$3,1)</f>
        <v>101.1</v>
      </c>
      <c r="S256" s="82">
        <f>ROUND(R256*0.85,1)</f>
        <v>85.9</v>
      </c>
      <c r="T256" s="76" t="s">
        <v>2053</v>
      </c>
      <c r="U256" s="120">
        <f>ROUND(R256*1.15,1)</f>
        <v>116.3</v>
      </c>
      <c r="V256" s="78">
        <v>43101</v>
      </c>
      <c r="W256" s="78">
        <v>401768</v>
      </c>
      <c r="X256" s="128"/>
      <c r="AA256" s="42">
        <v>29</v>
      </c>
      <c r="AB256" s="17"/>
    </row>
    <row r="257" spans="1:28" ht="38.25" hidden="1">
      <c r="A257" s="16" t="s">
        <v>1434</v>
      </c>
      <c r="B257" s="16" t="s">
        <v>1435</v>
      </c>
      <c r="C257" s="13" t="s">
        <v>757</v>
      </c>
      <c r="D257" s="7" t="s">
        <v>1023</v>
      </c>
      <c r="E257" s="17"/>
      <c r="F257" s="1" t="s">
        <v>661</v>
      </c>
      <c r="G257" s="1" t="s">
        <v>2201</v>
      </c>
      <c r="H257" s="1" t="s">
        <v>501</v>
      </c>
      <c r="I257" s="1" t="s">
        <v>2202</v>
      </c>
      <c r="J257" s="1" t="s">
        <v>2469</v>
      </c>
      <c r="K257" s="1" t="s">
        <v>2472</v>
      </c>
      <c r="L257" s="6" t="s">
        <v>2471</v>
      </c>
      <c r="M257" s="6"/>
      <c r="N257" s="6"/>
      <c r="O257" s="6"/>
      <c r="P257" s="6"/>
      <c r="Q257" s="6"/>
      <c r="R257" s="41">
        <f>ROUND(AA257*$Z$3,1)</f>
        <v>470.7</v>
      </c>
      <c r="S257" s="82">
        <f>ROUND(R257*0.85,1)</f>
        <v>400.1</v>
      </c>
      <c r="T257" s="76" t="s">
        <v>2053</v>
      </c>
      <c r="U257" s="120">
        <f>ROUND(R257*1.15,1)</f>
        <v>541.29999999999995</v>
      </c>
      <c r="V257" s="78">
        <v>43101</v>
      </c>
      <c r="W257" s="78">
        <v>401768</v>
      </c>
      <c r="X257" s="128"/>
      <c r="AA257" s="42">
        <v>135</v>
      </c>
      <c r="AB257" s="17"/>
    </row>
    <row r="258" spans="1:28" ht="51" hidden="1">
      <c r="A258" s="16" t="s">
        <v>1434</v>
      </c>
      <c r="B258" s="16" t="s">
        <v>1435</v>
      </c>
      <c r="C258" s="13" t="s">
        <v>757</v>
      </c>
      <c r="D258" s="7" t="s">
        <v>1024</v>
      </c>
      <c r="E258" s="17"/>
      <c r="F258" s="1" t="s">
        <v>798</v>
      </c>
      <c r="G258" s="1" t="s">
        <v>2203</v>
      </c>
      <c r="H258" s="25"/>
      <c r="I258" s="32"/>
      <c r="J258" s="1" t="s">
        <v>2469</v>
      </c>
      <c r="K258" s="1" t="s">
        <v>2472</v>
      </c>
      <c r="L258" s="6" t="s">
        <v>2471</v>
      </c>
      <c r="M258" s="6"/>
      <c r="N258" s="6"/>
      <c r="O258" s="6"/>
      <c r="P258" s="6"/>
      <c r="Q258" s="6"/>
      <c r="R258" s="41">
        <f>ROUND(AA258*$Z$3,1)</f>
        <v>209.2</v>
      </c>
      <c r="S258" s="82">
        <f>ROUND(R258*0.85,1)</f>
        <v>177.8</v>
      </c>
      <c r="T258" s="76" t="s">
        <v>2053</v>
      </c>
      <c r="U258" s="120">
        <f>ROUND(R258*1.15,1)</f>
        <v>240.6</v>
      </c>
      <c r="V258" s="78">
        <v>43101</v>
      </c>
      <c r="W258" s="78">
        <v>401768</v>
      </c>
      <c r="X258" s="128"/>
      <c r="AA258" s="42">
        <v>60</v>
      </c>
      <c r="AB258" s="17"/>
    </row>
    <row r="259" spans="1:28" ht="25.5" hidden="1">
      <c r="A259" s="16" t="s">
        <v>1434</v>
      </c>
      <c r="B259" s="16" t="s">
        <v>1435</v>
      </c>
      <c r="C259" s="13" t="s">
        <v>757</v>
      </c>
      <c r="D259" s="7" t="s">
        <v>1025</v>
      </c>
      <c r="E259" s="17"/>
      <c r="F259" s="1" t="s">
        <v>799</v>
      </c>
      <c r="G259" s="1" t="s">
        <v>2204</v>
      </c>
      <c r="H259" s="25" t="s">
        <v>800</v>
      </c>
      <c r="I259" s="32" t="s">
        <v>1822</v>
      </c>
      <c r="J259" s="1" t="s">
        <v>2469</v>
      </c>
      <c r="K259" s="1" t="s">
        <v>2472</v>
      </c>
      <c r="L259" s="6" t="s">
        <v>2471</v>
      </c>
      <c r="M259" s="9"/>
      <c r="N259" s="9"/>
      <c r="O259" s="9"/>
      <c r="P259" s="9"/>
      <c r="Q259" s="9"/>
      <c r="R259" s="41">
        <f>ROUND(AA259*$Z$3,1)</f>
        <v>195.2</v>
      </c>
      <c r="S259" s="82">
        <f>ROUND(R259*0.85,1)</f>
        <v>165.9</v>
      </c>
      <c r="T259" s="76" t="s">
        <v>2053</v>
      </c>
      <c r="U259" s="120">
        <f>ROUND(R259*1.15,1)</f>
        <v>224.5</v>
      </c>
      <c r="V259" s="78">
        <v>43101</v>
      </c>
      <c r="W259" s="78">
        <v>401768</v>
      </c>
      <c r="X259" s="128"/>
      <c r="AA259" s="42">
        <v>56</v>
      </c>
      <c r="AB259" s="17"/>
    </row>
    <row r="260" spans="1:28" ht="30" hidden="1">
      <c r="A260" s="16" t="s">
        <v>1431</v>
      </c>
      <c r="B260" s="16" t="s">
        <v>1433</v>
      </c>
      <c r="C260" s="15" t="s">
        <v>354</v>
      </c>
      <c r="D260" s="7"/>
      <c r="E260" s="17"/>
      <c r="F260" s="28" t="s">
        <v>91</v>
      </c>
      <c r="G260" s="28" t="s">
        <v>91</v>
      </c>
      <c r="H260" s="1" t="s">
        <v>1995</v>
      </c>
      <c r="I260" s="1" t="s">
        <v>1825</v>
      </c>
      <c r="J260" s="1"/>
      <c r="K260" s="1"/>
      <c r="L260" s="36"/>
      <c r="M260" s="36"/>
      <c r="N260" s="36"/>
      <c r="O260" s="36"/>
      <c r="P260" s="36"/>
      <c r="Q260" s="36"/>
      <c r="R260" s="41"/>
      <c r="S260" s="82"/>
      <c r="T260" s="76"/>
      <c r="U260" s="120"/>
      <c r="V260" s="78">
        <v>43101</v>
      </c>
      <c r="W260" s="78">
        <v>401768</v>
      </c>
      <c r="X260" s="128"/>
      <c r="AA260" s="42"/>
      <c r="AB260" s="17"/>
    </row>
    <row r="261" spans="1:28" ht="25.5" hidden="1">
      <c r="A261" s="16" t="s">
        <v>1434</v>
      </c>
      <c r="B261" s="16" t="s">
        <v>1435</v>
      </c>
      <c r="C261" s="13" t="s">
        <v>354</v>
      </c>
      <c r="D261" s="7" t="s">
        <v>1026</v>
      </c>
      <c r="E261" s="17"/>
      <c r="F261" s="1" t="s">
        <v>502</v>
      </c>
      <c r="G261" s="1" t="s">
        <v>2205</v>
      </c>
      <c r="H261" s="1" t="s">
        <v>677</v>
      </c>
      <c r="I261" s="1" t="s">
        <v>2206</v>
      </c>
      <c r="J261" s="1" t="s">
        <v>2469</v>
      </c>
      <c r="K261" s="1" t="s">
        <v>2472</v>
      </c>
      <c r="L261" s="6" t="s">
        <v>2471</v>
      </c>
      <c r="M261" s="6"/>
      <c r="N261" s="6"/>
      <c r="O261" s="6"/>
      <c r="P261" s="6"/>
      <c r="Q261" s="6"/>
      <c r="R261" s="41">
        <f>ROUND(AA261*$Z$3,1)</f>
        <v>38.4</v>
      </c>
      <c r="S261" s="82">
        <f>ROUND(R261*0.85,1)</f>
        <v>32.6</v>
      </c>
      <c r="T261" s="76" t="s">
        <v>2053</v>
      </c>
      <c r="U261" s="120">
        <f>ROUND(R261*1.15,1)</f>
        <v>44.2</v>
      </c>
      <c r="V261" s="78">
        <v>43101</v>
      </c>
      <c r="W261" s="78">
        <v>401768</v>
      </c>
      <c r="X261" s="128"/>
      <c r="AA261" s="42">
        <v>11</v>
      </c>
      <c r="AB261" s="17"/>
    </row>
    <row r="262" spans="1:28" ht="76.5" hidden="1">
      <c r="A262" s="16" t="s">
        <v>1434</v>
      </c>
      <c r="B262" s="16" t="s">
        <v>1435</v>
      </c>
      <c r="C262" s="13" t="s">
        <v>354</v>
      </c>
      <c r="D262" s="7" t="s">
        <v>1027</v>
      </c>
      <c r="E262" s="17"/>
      <c r="F262" s="1" t="s">
        <v>503</v>
      </c>
      <c r="G262" s="1" t="s">
        <v>2207</v>
      </c>
      <c r="H262" s="1" t="s">
        <v>678</v>
      </c>
      <c r="I262" s="1" t="s">
        <v>2208</v>
      </c>
      <c r="J262" s="1" t="s">
        <v>2469</v>
      </c>
      <c r="K262" s="1" t="s">
        <v>2472</v>
      </c>
      <c r="L262" s="6" t="s">
        <v>2471</v>
      </c>
      <c r="M262" s="6"/>
      <c r="N262" s="6"/>
      <c r="O262" s="6"/>
      <c r="P262" s="6"/>
      <c r="Q262" s="6"/>
      <c r="R262" s="41">
        <f>ROUND(AA262*$Z$3,1)</f>
        <v>80.2</v>
      </c>
      <c r="S262" s="82">
        <f>ROUND(R262*0.85,1)</f>
        <v>68.2</v>
      </c>
      <c r="T262" s="76" t="s">
        <v>2053</v>
      </c>
      <c r="U262" s="120">
        <f>ROUND(R262*1.15,1)</f>
        <v>92.2</v>
      </c>
      <c r="V262" s="78">
        <v>43101</v>
      </c>
      <c r="W262" s="78">
        <v>401768</v>
      </c>
      <c r="X262" s="128"/>
      <c r="AA262" s="42">
        <v>23</v>
      </c>
      <c r="AB262" s="17"/>
    </row>
    <row r="263" spans="1:28" ht="76.5" hidden="1">
      <c r="A263" s="16" t="s">
        <v>1434</v>
      </c>
      <c r="B263" s="16" t="s">
        <v>1435</v>
      </c>
      <c r="C263" s="13" t="s">
        <v>354</v>
      </c>
      <c r="D263" s="7" t="s">
        <v>1028</v>
      </c>
      <c r="E263" s="17"/>
      <c r="F263" s="1" t="s">
        <v>504</v>
      </c>
      <c r="G263" s="1" t="s">
        <v>2209</v>
      </c>
      <c r="H263" s="1" t="s">
        <v>678</v>
      </c>
      <c r="I263" s="1" t="s">
        <v>2210</v>
      </c>
      <c r="J263" s="1" t="s">
        <v>2469</v>
      </c>
      <c r="K263" s="1" t="s">
        <v>2472</v>
      </c>
      <c r="L263" s="6" t="s">
        <v>2471</v>
      </c>
      <c r="M263" s="6"/>
      <c r="N263" s="6"/>
      <c r="O263" s="6"/>
      <c r="P263" s="6"/>
      <c r="Q263" s="6"/>
      <c r="R263" s="41">
        <f>ROUND(AA263*$Z$3,1)</f>
        <v>156.9</v>
      </c>
      <c r="S263" s="82">
        <f>ROUND(R263*0.85,1)</f>
        <v>133.4</v>
      </c>
      <c r="T263" s="76" t="s">
        <v>2053</v>
      </c>
      <c r="U263" s="120">
        <f>ROUND(R263*1.15,1)</f>
        <v>180.4</v>
      </c>
      <c r="V263" s="78">
        <v>43101</v>
      </c>
      <c r="W263" s="78">
        <v>401768</v>
      </c>
      <c r="X263" s="128"/>
      <c r="AA263" s="42">
        <v>45</v>
      </c>
      <c r="AB263" s="17"/>
    </row>
    <row r="264" spans="1:28" ht="30" hidden="1">
      <c r="A264" s="16" t="s">
        <v>1431</v>
      </c>
      <c r="B264" s="16" t="s">
        <v>1433</v>
      </c>
      <c r="C264" s="15" t="s">
        <v>355</v>
      </c>
      <c r="D264" s="7"/>
      <c r="E264" s="17"/>
      <c r="F264" s="28" t="s">
        <v>92</v>
      </c>
      <c r="G264" s="28" t="s">
        <v>1826</v>
      </c>
      <c r="H264" s="1" t="s">
        <v>2024</v>
      </c>
      <c r="I264" s="1" t="s">
        <v>1963</v>
      </c>
      <c r="J264" s="1"/>
      <c r="K264" s="1"/>
      <c r="L264" s="6"/>
      <c r="M264" s="6"/>
      <c r="N264" s="6"/>
      <c r="O264" s="6"/>
      <c r="P264" s="6"/>
      <c r="Q264" s="6"/>
      <c r="R264" s="41"/>
      <c r="S264" s="82"/>
      <c r="T264" s="76"/>
      <c r="U264" s="120"/>
      <c r="V264" s="78">
        <v>43101</v>
      </c>
      <c r="W264" s="78">
        <v>401768</v>
      </c>
      <c r="X264" s="128"/>
      <c r="AA264" s="42"/>
      <c r="AB264" s="17"/>
    </row>
    <row r="265" spans="1:28" ht="25.5" hidden="1">
      <c r="A265" s="16" t="s">
        <v>1434</v>
      </c>
      <c r="B265" s="16" t="s">
        <v>1435</v>
      </c>
      <c r="C265" s="13" t="s">
        <v>355</v>
      </c>
      <c r="D265" s="7" t="s">
        <v>1029</v>
      </c>
      <c r="E265" s="17"/>
      <c r="F265" s="1" t="s">
        <v>93</v>
      </c>
      <c r="G265" s="1" t="s">
        <v>1827</v>
      </c>
      <c r="H265" s="1" t="s">
        <v>1996</v>
      </c>
      <c r="I265" s="1" t="s">
        <v>1758</v>
      </c>
      <c r="J265" s="1" t="s">
        <v>2469</v>
      </c>
      <c r="K265" s="1" t="s">
        <v>2472</v>
      </c>
      <c r="L265" s="6" t="s">
        <v>2471</v>
      </c>
      <c r="M265" s="65"/>
      <c r="N265" s="65"/>
      <c r="O265" s="65"/>
      <c r="P265" s="65"/>
      <c r="Q265" s="65"/>
      <c r="R265" s="41">
        <f t="shared" ref="R265:R279" si="45">ROUND(AA265*$Z$3,1)</f>
        <v>118.5</v>
      </c>
      <c r="S265" s="82">
        <f t="shared" ref="S265:S279" si="46">ROUND(R265*0.85,1)</f>
        <v>100.7</v>
      </c>
      <c r="T265" s="76" t="s">
        <v>2053</v>
      </c>
      <c r="U265" s="120">
        <f t="shared" ref="U265:U279" si="47">ROUND(R265*1.15,1)</f>
        <v>136.30000000000001</v>
      </c>
      <c r="V265" s="78">
        <v>43101</v>
      </c>
      <c r="W265" s="78">
        <v>401768</v>
      </c>
      <c r="X265" s="128"/>
      <c r="AA265" s="42">
        <v>34</v>
      </c>
      <c r="AB265" s="17"/>
    </row>
    <row r="266" spans="1:28" ht="38.25" hidden="1">
      <c r="A266" s="16" t="s">
        <v>1434</v>
      </c>
      <c r="B266" s="16" t="s">
        <v>1435</v>
      </c>
      <c r="C266" s="13" t="s">
        <v>355</v>
      </c>
      <c r="D266" s="7" t="s">
        <v>1030</v>
      </c>
      <c r="E266" s="17"/>
      <c r="F266" s="1" t="s">
        <v>1402</v>
      </c>
      <c r="G266" s="1" t="s">
        <v>1927</v>
      </c>
      <c r="H266" s="1" t="s">
        <v>1997</v>
      </c>
      <c r="I266" s="1" t="s">
        <v>1823</v>
      </c>
      <c r="J266" s="1" t="s">
        <v>2469</v>
      </c>
      <c r="K266" s="1" t="s">
        <v>2472</v>
      </c>
      <c r="L266" s="6" t="s">
        <v>2471</v>
      </c>
      <c r="M266" s="65"/>
      <c r="N266" s="65"/>
      <c r="O266" s="65"/>
      <c r="P266" s="65"/>
      <c r="Q266" s="65"/>
      <c r="R266" s="41">
        <f t="shared" si="45"/>
        <v>156.9</v>
      </c>
      <c r="S266" s="82">
        <f t="shared" si="46"/>
        <v>133.4</v>
      </c>
      <c r="T266" s="76" t="s">
        <v>2053</v>
      </c>
      <c r="U266" s="120">
        <f t="shared" si="47"/>
        <v>180.4</v>
      </c>
      <c r="V266" s="78">
        <v>43101</v>
      </c>
      <c r="W266" s="78">
        <v>401768</v>
      </c>
      <c r="X266" s="128"/>
      <c r="AA266" s="42">
        <v>45</v>
      </c>
      <c r="AB266" s="17"/>
    </row>
    <row r="267" spans="1:28" ht="63.75" hidden="1">
      <c r="A267" s="16" t="s">
        <v>1434</v>
      </c>
      <c r="B267" s="16" t="s">
        <v>1435</v>
      </c>
      <c r="C267" s="13" t="s">
        <v>355</v>
      </c>
      <c r="D267" s="7" t="s">
        <v>1031</v>
      </c>
      <c r="E267" s="17"/>
      <c r="F267" s="1" t="s">
        <v>1403</v>
      </c>
      <c r="G267" s="1" t="s">
        <v>1928</v>
      </c>
      <c r="H267" s="1" t="s">
        <v>1998</v>
      </c>
      <c r="I267" s="1" t="s">
        <v>1828</v>
      </c>
      <c r="J267" s="1" t="s">
        <v>2469</v>
      </c>
      <c r="K267" s="1" t="s">
        <v>2472</v>
      </c>
      <c r="L267" s="6" t="s">
        <v>2471</v>
      </c>
      <c r="M267" s="65"/>
      <c r="N267" s="65"/>
      <c r="O267" s="65"/>
      <c r="P267" s="65"/>
      <c r="Q267" s="65"/>
      <c r="R267" s="41">
        <f t="shared" si="45"/>
        <v>139.5</v>
      </c>
      <c r="S267" s="82">
        <f t="shared" si="46"/>
        <v>118.6</v>
      </c>
      <c r="T267" s="76" t="s">
        <v>2053</v>
      </c>
      <c r="U267" s="120">
        <f t="shared" si="47"/>
        <v>160.4</v>
      </c>
      <c r="V267" s="78">
        <v>43101</v>
      </c>
      <c r="W267" s="78">
        <v>401768</v>
      </c>
      <c r="X267" s="128"/>
      <c r="AA267" s="42">
        <v>40</v>
      </c>
      <c r="AB267" s="17"/>
    </row>
    <row r="268" spans="1:28" ht="63.75" hidden="1">
      <c r="A268" s="16" t="s">
        <v>1434</v>
      </c>
      <c r="B268" s="16" t="s">
        <v>1435</v>
      </c>
      <c r="C268" s="13" t="s">
        <v>355</v>
      </c>
      <c r="D268" s="7" t="s">
        <v>1032</v>
      </c>
      <c r="E268" s="17"/>
      <c r="F268" s="1" t="s">
        <v>1404</v>
      </c>
      <c r="G268" s="1" t="s">
        <v>1929</v>
      </c>
      <c r="H268" s="1" t="s">
        <v>1998</v>
      </c>
      <c r="I268" s="1" t="s">
        <v>1828</v>
      </c>
      <c r="J268" s="1" t="s">
        <v>2469</v>
      </c>
      <c r="K268" s="1" t="s">
        <v>2472</v>
      </c>
      <c r="L268" s="6" t="s">
        <v>2471</v>
      </c>
      <c r="M268" s="65"/>
      <c r="N268" s="65"/>
      <c r="O268" s="65"/>
      <c r="P268" s="65"/>
      <c r="Q268" s="65"/>
      <c r="R268" s="41">
        <f t="shared" si="45"/>
        <v>139.5</v>
      </c>
      <c r="S268" s="82">
        <f t="shared" si="46"/>
        <v>118.6</v>
      </c>
      <c r="T268" s="76" t="s">
        <v>2053</v>
      </c>
      <c r="U268" s="120">
        <f t="shared" si="47"/>
        <v>160.4</v>
      </c>
      <c r="V268" s="78">
        <v>43101</v>
      </c>
      <c r="W268" s="78">
        <v>401768</v>
      </c>
      <c r="X268" s="128"/>
      <c r="AA268" s="42">
        <v>40</v>
      </c>
      <c r="AB268" s="17"/>
    </row>
    <row r="269" spans="1:28" ht="25.5" hidden="1">
      <c r="A269" s="16" t="s">
        <v>1434</v>
      </c>
      <c r="B269" s="16" t="s">
        <v>1435</v>
      </c>
      <c r="C269" s="13" t="s">
        <v>355</v>
      </c>
      <c r="D269" s="7" t="s">
        <v>1033</v>
      </c>
      <c r="E269" s="17"/>
      <c r="F269" s="26" t="s">
        <v>2036</v>
      </c>
      <c r="G269" s="26" t="s">
        <v>2466</v>
      </c>
      <c r="H269" s="1"/>
      <c r="I269" s="1"/>
      <c r="J269" s="1" t="s">
        <v>2469</v>
      </c>
      <c r="K269" s="1" t="s">
        <v>2472</v>
      </c>
      <c r="L269" s="6" t="s">
        <v>2471</v>
      </c>
      <c r="M269" s="9"/>
      <c r="N269" s="9"/>
      <c r="O269" s="9"/>
      <c r="P269" s="9"/>
      <c r="Q269" s="9"/>
      <c r="R269" s="41">
        <f t="shared" si="45"/>
        <v>19.2</v>
      </c>
      <c r="S269" s="82">
        <f t="shared" si="46"/>
        <v>16.3</v>
      </c>
      <c r="T269" s="76" t="s">
        <v>2053</v>
      </c>
      <c r="U269" s="120">
        <f t="shared" si="47"/>
        <v>22.1</v>
      </c>
      <c r="V269" s="78">
        <v>43101</v>
      </c>
      <c r="W269" s="78">
        <v>401768</v>
      </c>
      <c r="X269" s="128"/>
      <c r="AA269" s="42">
        <v>5.5</v>
      </c>
      <c r="AB269" s="17"/>
    </row>
    <row r="270" spans="1:28" ht="25.5" hidden="1">
      <c r="A270" s="16" t="s">
        <v>1434</v>
      </c>
      <c r="B270" s="16" t="s">
        <v>1435</v>
      </c>
      <c r="C270" s="13" t="s">
        <v>355</v>
      </c>
      <c r="D270" s="7" t="s">
        <v>1034</v>
      </c>
      <c r="E270" s="17"/>
      <c r="F270" s="1" t="s">
        <v>305</v>
      </c>
      <c r="G270" s="1" t="s">
        <v>2211</v>
      </c>
      <c r="H270" s="1"/>
      <c r="I270" s="1"/>
      <c r="J270" s="1" t="s">
        <v>2469</v>
      </c>
      <c r="K270" s="1" t="s">
        <v>2472</v>
      </c>
      <c r="L270" s="6" t="s">
        <v>2471</v>
      </c>
      <c r="M270" s="6"/>
      <c r="N270" s="6"/>
      <c r="O270" s="6"/>
      <c r="P270" s="6"/>
      <c r="Q270" s="6"/>
      <c r="R270" s="41">
        <f t="shared" si="45"/>
        <v>156.9</v>
      </c>
      <c r="S270" s="82">
        <f t="shared" si="46"/>
        <v>133.4</v>
      </c>
      <c r="T270" s="76" t="s">
        <v>2053</v>
      </c>
      <c r="U270" s="120">
        <f t="shared" si="47"/>
        <v>180.4</v>
      </c>
      <c r="V270" s="78">
        <v>43101</v>
      </c>
      <c r="W270" s="78">
        <v>401768</v>
      </c>
      <c r="X270" s="128"/>
      <c r="AA270" s="42">
        <v>45</v>
      </c>
      <c r="AB270" s="17"/>
    </row>
    <row r="271" spans="1:28" ht="38.25" hidden="1">
      <c r="A271" s="16" t="s">
        <v>1434</v>
      </c>
      <c r="B271" s="16" t="s">
        <v>1435</v>
      </c>
      <c r="C271" s="13" t="s">
        <v>355</v>
      </c>
      <c r="D271" s="7" t="s">
        <v>1035</v>
      </c>
      <c r="E271" s="17"/>
      <c r="F271" s="1" t="s">
        <v>94</v>
      </c>
      <c r="G271" s="1" t="s">
        <v>1650</v>
      </c>
      <c r="H271" s="1"/>
      <c r="I271" s="1"/>
      <c r="J271" s="1" t="s">
        <v>2469</v>
      </c>
      <c r="K271" s="1" t="s">
        <v>2472</v>
      </c>
      <c r="L271" s="6" t="s">
        <v>2471</v>
      </c>
      <c r="M271" s="65"/>
      <c r="N271" s="65"/>
      <c r="O271" s="65"/>
      <c r="P271" s="65"/>
      <c r="Q271" s="65"/>
      <c r="R271" s="41">
        <f t="shared" si="45"/>
        <v>149.9</v>
      </c>
      <c r="S271" s="82">
        <f t="shared" si="46"/>
        <v>127.4</v>
      </c>
      <c r="T271" s="76" t="s">
        <v>2053</v>
      </c>
      <c r="U271" s="120">
        <f t="shared" si="47"/>
        <v>172.4</v>
      </c>
      <c r="V271" s="78">
        <v>43101</v>
      </c>
      <c r="W271" s="78">
        <v>401768</v>
      </c>
      <c r="X271" s="128"/>
      <c r="AA271" s="42">
        <v>43</v>
      </c>
      <c r="AB271" s="17"/>
    </row>
    <row r="272" spans="1:28" ht="38.25" hidden="1">
      <c r="A272" s="16" t="s">
        <v>1434</v>
      </c>
      <c r="B272" s="16" t="s">
        <v>1435</v>
      </c>
      <c r="C272" s="13" t="s">
        <v>355</v>
      </c>
      <c r="D272" s="7" t="s">
        <v>1036</v>
      </c>
      <c r="E272" s="17"/>
      <c r="F272" s="1" t="s">
        <v>95</v>
      </c>
      <c r="G272" s="1" t="s">
        <v>1651</v>
      </c>
      <c r="H272" s="25" t="s">
        <v>19</v>
      </c>
      <c r="I272" s="32" t="s">
        <v>1526</v>
      </c>
      <c r="J272" s="1" t="s">
        <v>2469</v>
      </c>
      <c r="K272" s="1" t="s">
        <v>2472</v>
      </c>
      <c r="L272" s="6" t="s">
        <v>2471</v>
      </c>
      <c r="M272" s="6"/>
      <c r="N272" s="6"/>
      <c r="O272" s="6"/>
      <c r="P272" s="6"/>
      <c r="Q272" s="6"/>
      <c r="R272" s="41">
        <f t="shared" si="45"/>
        <v>352.1</v>
      </c>
      <c r="S272" s="82">
        <f t="shared" si="46"/>
        <v>299.3</v>
      </c>
      <c r="T272" s="76" t="s">
        <v>2053</v>
      </c>
      <c r="U272" s="120">
        <f t="shared" si="47"/>
        <v>404.9</v>
      </c>
      <c r="V272" s="78">
        <v>43101</v>
      </c>
      <c r="W272" s="78">
        <v>401768</v>
      </c>
      <c r="X272" s="128"/>
      <c r="AA272" s="42">
        <v>101</v>
      </c>
      <c r="AB272" s="17"/>
    </row>
    <row r="273" spans="1:28" ht="25.5" hidden="1">
      <c r="A273" s="16" t="s">
        <v>1434</v>
      </c>
      <c r="B273" s="16" t="s">
        <v>1435</v>
      </c>
      <c r="C273" s="13" t="s">
        <v>355</v>
      </c>
      <c r="D273" s="7" t="s">
        <v>1037</v>
      </c>
      <c r="E273" s="17"/>
      <c r="F273" s="1" t="s">
        <v>505</v>
      </c>
      <c r="G273" s="1" t="s">
        <v>2212</v>
      </c>
      <c r="H273" s="1"/>
      <c r="I273" s="1"/>
      <c r="J273" s="1" t="s">
        <v>2469</v>
      </c>
      <c r="K273" s="1" t="s">
        <v>2472</v>
      </c>
      <c r="L273" s="6" t="s">
        <v>2471</v>
      </c>
      <c r="M273" s="6"/>
      <c r="N273" s="6"/>
      <c r="O273" s="6"/>
      <c r="P273" s="6"/>
      <c r="Q273" s="6"/>
      <c r="R273" s="41">
        <f t="shared" si="45"/>
        <v>237.1</v>
      </c>
      <c r="S273" s="82">
        <f t="shared" si="46"/>
        <v>201.5</v>
      </c>
      <c r="T273" s="76" t="s">
        <v>2053</v>
      </c>
      <c r="U273" s="120">
        <f t="shared" si="47"/>
        <v>272.7</v>
      </c>
      <c r="V273" s="78">
        <v>43101</v>
      </c>
      <c r="W273" s="78">
        <v>401768</v>
      </c>
      <c r="X273" s="128"/>
      <c r="AA273" s="42">
        <v>68</v>
      </c>
      <c r="AB273" s="17"/>
    </row>
    <row r="274" spans="1:28" ht="25.5" hidden="1">
      <c r="A274" s="16" t="s">
        <v>1434</v>
      </c>
      <c r="B274" s="16" t="s">
        <v>1435</v>
      </c>
      <c r="C274" s="13" t="s">
        <v>355</v>
      </c>
      <c r="D274" s="7" t="s">
        <v>1038</v>
      </c>
      <c r="E274" s="17"/>
      <c r="F274" s="1" t="s">
        <v>506</v>
      </c>
      <c r="G274" s="1" t="s">
        <v>2213</v>
      </c>
      <c r="H274" s="1"/>
      <c r="I274" s="1"/>
      <c r="J274" s="1" t="s">
        <v>2469</v>
      </c>
      <c r="K274" s="1" t="s">
        <v>2472</v>
      </c>
      <c r="L274" s="6" t="s">
        <v>2471</v>
      </c>
      <c r="M274" s="6"/>
      <c r="N274" s="6"/>
      <c r="O274" s="6"/>
      <c r="P274" s="6"/>
      <c r="Q274" s="6"/>
      <c r="R274" s="41">
        <f t="shared" si="45"/>
        <v>118.5</v>
      </c>
      <c r="S274" s="82">
        <f t="shared" si="46"/>
        <v>100.7</v>
      </c>
      <c r="T274" s="76" t="s">
        <v>2053</v>
      </c>
      <c r="U274" s="120">
        <f t="shared" si="47"/>
        <v>136.30000000000001</v>
      </c>
      <c r="V274" s="78">
        <v>43101</v>
      </c>
      <c r="W274" s="78">
        <v>401768</v>
      </c>
      <c r="X274" s="128"/>
      <c r="AA274" s="42">
        <v>34</v>
      </c>
      <c r="AB274" s="17"/>
    </row>
    <row r="275" spans="1:28" ht="25.5" hidden="1">
      <c r="A275" s="16" t="s">
        <v>1434</v>
      </c>
      <c r="B275" s="16" t="s">
        <v>1435</v>
      </c>
      <c r="C275" s="13" t="s">
        <v>355</v>
      </c>
      <c r="D275" s="7" t="s">
        <v>1039</v>
      </c>
      <c r="E275" s="17"/>
      <c r="F275" s="1" t="s">
        <v>507</v>
      </c>
      <c r="G275" s="1" t="s">
        <v>2214</v>
      </c>
      <c r="H275" s="1"/>
      <c r="I275" s="1"/>
      <c r="J275" s="1" t="s">
        <v>2469</v>
      </c>
      <c r="K275" s="1" t="s">
        <v>2472</v>
      </c>
      <c r="L275" s="6" t="s">
        <v>2471</v>
      </c>
      <c r="M275" s="6"/>
      <c r="N275" s="6"/>
      <c r="O275" s="6"/>
      <c r="P275" s="6"/>
      <c r="Q275" s="6"/>
      <c r="R275" s="41">
        <f t="shared" si="45"/>
        <v>195.2</v>
      </c>
      <c r="S275" s="82">
        <f t="shared" si="46"/>
        <v>165.9</v>
      </c>
      <c r="T275" s="76" t="s">
        <v>2053</v>
      </c>
      <c r="U275" s="120">
        <f t="shared" si="47"/>
        <v>224.5</v>
      </c>
      <c r="V275" s="78">
        <v>43101</v>
      </c>
      <c r="W275" s="78">
        <v>401768</v>
      </c>
      <c r="X275" s="128"/>
      <c r="AA275" s="42">
        <v>56</v>
      </c>
      <c r="AB275" s="17"/>
    </row>
    <row r="276" spans="1:28" ht="38.25" hidden="1">
      <c r="A276" s="16" t="s">
        <v>1434</v>
      </c>
      <c r="B276" s="16" t="s">
        <v>1435</v>
      </c>
      <c r="C276" s="13" t="s">
        <v>355</v>
      </c>
      <c r="D276" s="7" t="s">
        <v>1040</v>
      </c>
      <c r="E276" s="17"/>
      <c r="F276" s="1" t="s">
        <v>96</v>
      </c>
      <c r="G276" s="1" t="s">
        <v>2215</v>
      </c>
      <c r="H276" s="1"/>
      <c r="I276" s="1"/>
      <c r="J276" s="1" t="s">
        <v>2469</v>
      </c>
      <c r="K276" s="1" t="s">
        <v>2472</v>
      </c>
      <c r="L276" s="6" t="s">
        <v>2471</v>
      </c>
      <c r="M276" s="65"/>
      <c r="N276" s="65"/>
      <c r="O276" s="65"/>
      <c r="P276" s="65"/>
      <c r="Q276" s="65"/>
      <c r="R276" s="41">
        <f t="shared" si="45"/>
        <v>19.2</v>
      </c>
      <c r="S276" s="82">
        <f t="shared" si="46"/>
        <v>16.3</v>
      </c>
      <c r="T276" s="76" t="s">
        <v>2053</v>
      </c>
      <c r="U276" s="120">
        <f t="shared" si="47"/>
        <v>22.1</v>
      </c>
      <c r="V276" s="78">
        <v>43101</v>
      </c>
      <c r="W276" s="78">
        <v>401768</v>
      </c>
      <c r="X276" s="128"/>
      <c r="AA276" s="42">
        <v>5.5</v>
      </c>
      <c r="AB276" s="17"/>
    </row>
    <row r="277" spans="1:28" ht="38.25" hidden="1">
      <c r="A277" s="16" t="s">
        <v>1434</v>
      </c>
      <c r="B277" s="16" t="s">
        <v>1435</v>
      </c>
      <c r="C277" s="13" t="s">
        <v>355</v>
      </c>
      <c r="D277" s="7" t="s">
        <v>1041</v>
      </c>
      <c r="E277" s="17"/>
      <c r="F277" s="1" t="s">
        <v>1405</v>
      </c>
      <c r="G277" s="1" t="s">
        <v>1830</v>
      </c>
      <c r="H277" s="1" t="s">
        <v>679</v>
      </c>
      <c r="I277" s="1" t="s">
        <v>2216</v>
      </c>
      <c r="J277" s="1" t="s">
        <v>2469</v>
      </c>
      <c r="K277" s="1" t="s">
        <v>2472</v>
      </c>
      <c r="L277" s="6" t="s">
        <v>2471</v>
      </c>
      <c r="M277" s="6"/>
      <c r="N277" s="6"/>
      <c r="O277" s="6"/>
      <c r="P277" s="6"/>
      <c r="Q277" s="6"/>
      <c r="R277" s="41">
        <f t="shared" si="45"/>
        <v>156.9</v>
      </c>
      <c r="S277" s="82">
        <f t="shared" si="46"/>
        <v>133.4</v>
      </c>
      <c r="T277" s="76" t="s">
        <v>2053</v>
      </c>
      <c r="U277" s="120">
        <f t="shared" si="47"/>
        <v>180.4</v>
      </c>
      <c r="V277" s="78">
        <v>43101</v>
      </c>
      <c r="W277" s="78">
        <v>401768</v>
      </c>
      <c r="X277" s="128"/>
      <c r="AA277" s="42">
        <v>45</v>
      </c>
      <c r="AB277" s="17"/>
    </row>
    <row r="278" spans="1:28" ht="51" hidden="1">
      <c r="A278" s="16" t="s">
        <v>1434</v>
      </c>
      <c r="B278" s="16" t="s">
        <v>1435</v>
      </c>
      <c r="C278" s="13" t="s">
        <v>355</v>
      </c>
      <c r="D278" s="7" t="s">
        <v>1042</v>
      </c>
      <c r="E278" s="17"/>
      <c r="F278" s="1" t="s">
        <v>97</v>
      </c>
      <c r="G278" s="1" t="s">
        <v>2217</v>
      </c>
      <c r="H278" s="1"/>
      <c r="I278" s="1"/>
      <c r="J278" s="1" t="s">
        <v>2469</v>
      </c>
      <c r="K278" s="1" t="s">
        <v>2472</v>
      </c>
      <c r="L278" s="6" t="s">
        <v>2471</v>
      </c>
      <c r="M278" s="6"/>
      <c r="N278" s="6"/>
      <c r="O278" s="6"/>
      <c r="P278" s="6"/>
      <c r="Q278" s="6"/>
      <c r="R278" s="41">
        <f t="shared" si="45"/>
        <v>125.5</v>
      </c>
      <c r="S278" s="82">
        <f t="shared" si="46"/>
        <v>106.7</v>
      </c>
      <c r="T278" s="76" t="s">
        <v>2053</v>
      </c>
      <c r="U278" s="120">
        <f t="shared" si="47"/>
        <v>144.30000000000001</v>
      </c>
      <c r="V278" s="78">
        <v>43101</v>
      </c>
      <c r="W278" s="78">
        <v>401768</v>
      </c>
      <c r="X278" s="128"/>
      <c r="AA278" s="42">
        <v>36</v>
      </c>
      <c r="AB278" s="17"/>
    </row>
    <row r="279" spans="1:28" ht="38.25">
      <c r="A279" s="16" t="s">
        <v>1434</v>
      </c>
      <c r="B279" s="16" t="s">
        <v>1435</v>
      </c>
      <c r="C279" s="13" t="s">
        <v>355</v>
      </c>
      <c r="D279" s="7" t="s">
        <v>1043</v>
      </c>
      <c r="E279" s="131" t="s">
        <v>754</v>
      </c>
      <c r="F279" s="1" t="s">
        <v>508</v>
      </c>
      <c r="G279" s="1" t="s">
        <v>1829</v>
      </c>
      <c r="H279" s="1" t="s">
        <v>2549</v>
      </c>
      <c r="I279" s="1" t="s">
        <v>1950</v>
      </c>
      <c r="J279" s="1" t="s">
        <v>2469</v>
      </c>
      <c r="K279" s="1" t="s">
        <v>2472</v>
      </c>
      <c r="L279" s="6" t="s">
        <v>2471</v>
      </c>
      <c r="M279" s="6"/>
      <c r="N279" s="6"/>
      <c r="O279" s="6"/>
      <c r="P279" s="6"/>
      <c r="Q279" s="6"/>
      <c r="R279" s="41">
        <f t="shared" si="45"/>
        <v>146.4</v>
      </c>
      <c r="S279" s="82">
        <f t="shared" si="46"/>
        <v>124.4</v>
      </c>
      <c r="T279" s="76" t="s">
        <v>2053</v>
      </c>
      <c r="U279" s="120">
        <f t="shared" si="47"/>
        <v>168.4</v>
      </c>
      <c r="V279" s="78">
        <v>43101</v>
      </c>
      <c r="W279" s="78">
        <v>401768</v>
      </c>
      <c r="X279" s="128"/>
      <c r="AA279" s="42">
        <v>42</v>
      </c>
      <c r="AB279" s="17" t="s">
        <v>754</v>
      </c>
    </row>
    <row r="280" spans="1:28" ht="30" hidden="1">
      <c r="A280" s="16" t="s">
        <v>1431</v>
      </c>
      <c r="B280" s="16" t="s">
        <v>1433</v>
      </c>
      <c r="C280" s="15" t="s">
        <v>356</v>
      </c>
      <c r="D280" s="7"/>
      <c r="E280" s="17"/>
      <c r="F280" s="28" t="s">
        <v>98</v>
      </c>
      <c r="G280" s="28" t="s">
        <v>1831</v>
      </c>
      <c r="H280" s="25"/>
      <c r="I280" s="32"/>
      <c r="J280" s="32"/>
      <c r="K280" s="32"/>
      <c r="L280" s="6"/>
      <c r="M280" s="6"/>
      <c r="N280" s="6"/>
      <c r="O280" s="6"/>
      <c r="P280" s="6"/>
      <c r="Q280" s="6"/>
      <c r="R280" s="41"/>
      <c r="S280" s="82"/>
      <c r="T280" s="76"/>
      <c r="U280" s="120"/>
      <c r="V280" s="78">
        <v>43101</v>
      </c>
      <c r="W280" s="78">
        <v>401768</v>
      </c>
      <c r="X280" s="128"/>
      <c r="AA280" s="42"/>
      <c r="AB280" s="17"/>
    </row>
    <row r="281" spans="1:28" ht="38.25" hidden="1">
      <c r="A281" s="16" t="s">
        <v>1434</v>
      </c>
      <c r="B281" s="16" t="s">
        <v>1435</v>
      </c>
      <c r="C281" s="13" t="s">
        <v>356</v>
      </c>
      <c r="D281" s="7" t="s">
        <v>1044</v>
      </c>
      <c r="E281" s="17"/>
      <c r="F281" s="25" t="s">
        <v>99</v>
      </c>
      <c r="G281" s="32" t="s">
        <v>1951</v>
      </c>
      <c r="H281" s="25" t="s">
        <v>100</v>
      </c>
      <c r="I281" s="32" t="s">
        <v>2218</v>
      </c>
      <c r="J281" s="1" t="s">
        <v>2469</v>
      </c>
      <c r="K281" s="1" t="s">
        <v>2472</v>
      </c>
      <c r="L281" s="6" t="s">
        <v>2471</v>
      </c>
      <c r="M281" s="9"/>
      <c r="N281" s="9"/>
      <c r="O281" s="9"/>
      <c r="P281" s="9"/>
      <c r="Q281" s="9"/>
      <c r="R281" s="41">
        <f t="shared" ref="R281:R288" si="48">ROUND(AA281*$Z$3,1)</f>
        <v>41.8</v>
      </c>
      <c r="S281" s="82">
        <f t="shared" ref="S281:S288" si="49">ROUND(R281*0.85,1)</f>
        <v>35.5</v>
      </c>
      <c r="T281" s="76" t="s">
        <v>2053</v>
      </c>
      <c r="U281" s="120">
        <f t="shared" ref="U281:U288" si="50">ROUND(R281*1.15,1)</f>
        <v>48.1</v>
      </c>
      <c r="V281" s="78">
        <v>43101</v>
      </c>
      <c r="W281" s="78">
        <v>401768</v>
      </c>
      <c r="X281" s="128"/>
      <c r="AA281" s="42">
        <v>12</v>
      </c>
      <c r="AB281" s="17"/>
    </row>
    <row r="282" spans="1:28" ht="38.25" hidden="1">
      <c r="A282" s="16" t="s">
        <v>1434</v>
      </c>
      <c r="B282" s="16" t="s">
        <v>1435</v>
      </c>
      <c r="C282" s="13" t="s">
        <v>356</v>
      </c>
      <c r="D282" s="7" t="s">
        <v>1045</v>
      </c>
      <c r="E282" s="17"/>
      <c r="F282" s="25" t="s">
        <v>101</v>
      </c>
      <c r="G282" s="2" t="s">
        <v>1839</v>
      </c>
      <c r="H282" s="25" t="s">
        <v>292</v>
      </c>
      <c r="I282" s="32" t="s">
        <v>2219</v>
      </c>
      <c r="J282" s="1" t="s">
        <v>2469</v>
      </c>
      <c r="K282" s="1" t="s">
        <v>2472</v>
      </c>
      <c r="L282" s="6" t="s">
        <v>2471</v>
      </c>
      <c r="M282" s="8"/>
      <c r="N282" s="8"/>
      <c r="O282" s="8"/>
      <c r="P282" s="8"/>
      <c r="Q282" s="8"/>
      <c r="R282" s="41">
        <f t="shared" si="48"/>
        <v>62.8</v>
      </c>
      <c r="S282" s="82">
        <f t="shared" si="49"/>
        <v>53.4</v>
      </c>
      <c r="T282" s="76" t="s">
        <v>2053</v>
      </c>
      <c r="U282" s="120">
        <f t="shared" si="50"/>
        <v>72.2</v>
      </c>
      <c r="V282" s="78">
        <v>43101</v>
      </c>
      <c r="W282" s="78">
        <v>401768</v>
      </c>
      <c r="X282" s="128"/>
      <c r="AA282" s="42">
        <v>18</v>
      </c>
      <c r="AB282" s="17"/>
    </row>
    <row r="283" spans="1:28" ht="76.5" hidden="1">
      <c r="A283" s="16" t="s">
        <v>1434</v>
      </c>
      <c r="B283" s="16" t="s">
        <v>1435</v>
      </c>
      <c r="C283" s="13" t="s">
        <v>356</v>
      </c>
      <c r="D283" s="7" t="s">
        <v>1046</v>
      </c>
      <c r="E283" s="17"/>
      <c r="F283" s="25" t="s">
        <v>102</v>
      </c>
      <c r="G283" s="32" t="s">
        <v>2220</v>
      </c>
      <c r="H283" s="25" t="s">
        <v>2556</v>
      </c>
      <c r="I283" s="117" t="s">
        <v>2624</v>
      </c>
      <c r="J283" s="122" t="s">
        <v>2469</v>
      </c>
      <c r="K283" s="122" t="s">
        <v>2472</v>
      </c>
      <c r="L283" s="6" t="s">
        <v>2471</v>
      </c>
      <c r="M283" s="67">
        <v>1</v>
      </c>
      <c r="N283" s="65" t="s">
        <v>2441</v>
      </c>
      <c r="O283" s="5" t="s">
        <v>2482</v>
      </c>
      <c r="P283" s="5" t="s">
        <v>2484</v>
      </c>
      <c r="Q283" s="5"/>
      <c r="R283" s="41">
        <f t="shared" si="48"/>
        <v>97.6</v>
      </c>
      <c r="S283" s="82">
        <f t="shared" si="49"/>
        <v>83</v>
      </c>
      <c r="T283" s="76" t="s">
        <v>2053</v>
      </c>
      <c r="U283" s="120">
        <f t="shared" si="50"/>
        <v>112.2</v>
      </c>
      <c r="V283" s="78">
        <v>43101</v>
      </c>
      <c r="W283" s="78">
        <v>401768</v>
      </c>
      <c r="X283" s="128"/>
      <c r="AA283" s="42">
        <v>28</v>
      </c>
      <c r="AB283" s="17"/>
    </row>
    <row r="284" spans="1:28" ht="38.25" hidden="1">
      <c r="A284" s="16" t="s">
        <v>1434</v>
      </c>
      <c r="B284" s="16" t="s">
        <v>1435</v>
      </c>
      <c r="C284" s="13" t="s">
        <v>356</v>
      </c>
      <c r="D284" s="7" t="s">
        <v>1047</v>
      </c>
      <c r="E284" s="17"/>
      <c r="F284" s="25" t="s">
        <v>103</v>
      </c>
      <c r="G284" s="32" t="s">
        <v>1837</v>
      </c>
      <c r="H284" s="1" t="s">
        <v>633</v>
      </c>
      <c r="I284" s="1" t="s">
        <v>2221</v>
      </c>
      <c r="J284" s="1" t="s">
        <v>2469</v>
      </c>
      <c r="K284" s="1" t="s">
        <v>2472</v>
      </c>
      <c r="L284" s="6" t="s">
        <v>2471</v>
      </c>
      <c r="M284" s="9"/>
      <c r="N284" s="9"/>
      <c r="O284" s="9"/>
      <c r="P284" s="9"/>
      <c r="Q284" s="9"/>
      <c r="R284" s="41">
        <f t="shared" si="48"/>
        <v>38.4</v>
      </c>
      <c r="S284" s="82">
        <f t="shared" si="49"/>
        <v>32.6</v>
      </c>
      <c r="T284" s="76" t="s">
        <v>2053</v>
      </c>
      <c r="U284" s="120">
        <f t="shared" si="50"/>
        <v>44.2</v>
      </c>
      <c r="V284" s="78">
        <v>43101</v>
      </c>
      <c r="W284" s="78">
        <v>401768</v>
      </c>
      <c r="X284" s="128"/>
      <c r="AA284" s="42">
        <v>11</v>
      </c>
      <c r="AB284" s="17"/>
    </row>
    <row r="285" spans="1:28" ht="30" hidden="1">
      <c r="A285" s="16" t="s">
        <v>1434</v>
      </c>
      <c r="B285" s="16" t="s">
        <v>1435</v>
      </c>
      <c r="C285" s="13" t="s">
        <v>356</v>
      </c>
      <c r="D285" s="7" t="s">
        <v>1048</v>
      </c>
      <c r="E285" s="17"/>
      <c r="F285" s="25" t="s">
        <v>104</v>
      </c>
      <c r="G285" s="32" t="s">
        <v>1832</v>
      </c>
      <c r="H285" s="110" t="s">
        <v>2578</v>
      </c>
      <c r="I285" s="110" t="s">
        <v>1836</v>
      </c>
      <c r="J285" s="125" t="s">
        <v>2469</v>
      </c>
      <c r="K285" s="122" t="s">
        <v>2472</v>
      </c>
      <c r="L285" s="6" t="s">
        <v>2471</v>
      </c>
      <c r="M285" s="65">
        <v>4</v>
      </c>
      <c r="N285" s="65" t="s">
        <v>2441</v>
      </c>
      <c r="O285" s="5" t="s">
        <v>2482</v>
      </c>
      <c r="P285" s="5" t="s">
        <v>2484</v>
      </c>
      <c r="Q285" s="5"/>
      <c r="R285" s="41">
        <f t="shared" si="48"/>
        <v>13.9</v>
      </c>
      <c r="S285" s="82">
        <f t="shared" si="49"/>
        <v>11.8</v>
      </c>
      <c r="T285" s="76" t="s">
        <v>2053</v>
      </c>
      <c r="U285" s="120">
        <f t="shared" si="50"/>
        <v>16</v>
      </c>
      <c r="V285" s="78">
        <v>43101</v>
      </c>
      <c r="W285" s="78">
        <v>401768</v>
      </c>
      <c r="X285" s="128"/>
      <c r="AA285" s="42">
        <v>4</v>
      </c>
      <c r="AB285" s="17"/>
    </row>
    <row r="286" spans="1:28" hidden="1">
      <c r="A286" s="100" t="s">
        <v>1434</v>
      </c>
      <c r="B286" s="100" t="s">
        <v>1435</v>
      </c>
      <c r="C286" s="105" t="s">
        <v>356</v>
      </c>
      <c r="D286" s="101" t="s">
        <v>1049</v>
      </c>
      <c r="E286" s="17"/>
      <c r="F286" s="98" t="s">
        <v>105</v>
      </c>
      <c r="G286" s="99" t="s">
        <v>1833</v>
      </c>
      <c r="H286" s="102"/>
      <c r="I286" s="102"/>
      <c r="J286" s="1" t="s">
        <v>2469</v>
      </c>
      <c r="K286" s="1" t="s">
        <v>2472</v>
      </c>
      <c r="L286" s="6" t="s">
        <v>2471</v>
      </c>
      <c r="M286" s="6"/>
      <c r="N286" s="6"/>
      <c r="O286" s="6"/>
      <c r="P286" s="6"/>
      <c r="Q286" s="6"/>
      <c r="R286" s="41">
        <f t="shared" si="48"/>
        <v>22.7</v>
      </c>
      <c r="S286" s="82">
        <f t="shared" si="49"/>
        <v>19.3</v>
      </c>
      <c r="T286" s="76" t="s">
        <v>2053</v>
      </c>
      <c r="U286" s="120">
        <f t="shared" si="50"/>
        <v>26.1</v>
      </c>
      <c r="V286" s="78">
        <v>43101</v>
      </c>
      <c r="W286" s="78">
        <v>401768</v>
      </c>
      <c r="X286" s="128"/>
      <c r="AA286" s="42">
        <v>6.5</v>
      </c>
      <c r="AB286" s="17"/>
    </row>
    <row r="287" spans="1:28" ht="25.5" hidden="1">
      <c r="A287" s="16" t="s">
        <v>1434</v>
      </c>
      <c r="B287" s="16" t="s">
        <v>1435</v>
      </c>
      <c r="C287" s="13" t="s">
        <v>356</v>
      </c>
      <c r="D287" s="7" t="s">
        <v>1050</v>
      </c>
      <c r="E287" s="17"/>
      <c r="F287" s="25" t="s">
        <v>106</v>
      </c>
      <c r="G287" s="2" t="s">
        <v>1838</v>
      </c>
      <c r="H287" s="25" t="s">
        <v>19</v>
      </c>
      <c r="I287" s="32" t="s">
        <v>1526</v>
      </c>
      <c r="J287" s="1" t="s">
        <v>2469</v>
      </c>
      <c r="K287" s="1" t="s">
        <v>2472</v>
      </c>
      <c r="L287" s="6" t="s">
        <v>2471</v>
      </c>
      <c r="M287" s="6"/>
      <c r="N287" s="6"/>
      <c r="O287" s="6"/>
      <c r="P287" s="6"/>
      <c r="Q287" s="6"/>
      <c r="R287" s="41">
        <f t="shared" si="48"/>
        <v>118.5</v>
      </c>
      <c r="S287" s="82">
        <f t="shared" si="49"/>
        <v>100.7</v>
      </c>
      <c r="T287" s="76" t="s">
        <v>2053</v>
      </c>
      <c r="U287" s="120">
        <f t="shared" si="50"/>
        <v>136.30000000000001</v>
      </c>
      <c r="V287" s="78">
        <v>43101</v>
      </c>
      <c r="W287" s="78">
        <v>401768</v>
      </c>
      <c r="X287" s="128"/>
      <c r="AA287" s="42">
        <v>34</v>
      </c>
      <c r="AB287" s="17"/>
    </row>
    <row r="288" spans="1:28" ht="25.5" hidden="1">
      <c r="A288" s="16" t="s">
        <v>1434</v>
      </c>
      <c r="B288" s="16" t="s">
        <v>1435</v>
      </c>
      <c r="C288" s="13" t="s">
        <v>356</v>
      </c>
      <c r="D288" s="7" t="s">
        <v>1051</v>
      </c>
      <c r="E288" s="17"/>
      <c r="F288" s="25" t="s">
        <v>107</v>
      </c>
      <c r="G288" s="2" t="s">
        <v>2222</v>
      </c>
      <c r="H288" s="1"/>
      <c r="I288" s="1"/>
      <c r="J288" s="1" t="s">
        <v>2469</v>
      </c>
      <c r="K288" s="1" t="s">
        <v>2472</v>
      </c>
      <c r="L288" s="6" t="s">
        <v>2471</v>
      </c>
      <c r="M288" s="6"/>
      <c r="N288" s="6"/>
      <c r="O288" s="6"/>
      <c r="P288" s="6"/>
      <c r="Q288" s="6"/>
      <c r="R288" s="41">
        <f t="shared" si="48"/>
        <v>38.4</v>
      </c>
      <c r="S288" s="82">
        <f t="shared" si="49"/>
        <v>32.6</v>
      </c>
      <c r="T288" s="76" t="s">
        <v>2053</v>
      </c>
      <c r="U288" s="120">
        <f t="shared" si="50"/>
        <v>44.2</v>
      </c>
      <c r="V288" s="78">
        <v>43101</v>
      </c>
      <c r="W288" s="78">
        <v>401768</v>
      </c>
      <c r="X288" s="128"/>
      <c r="AA288" s="42">
        <v>11</v>
      </c>
      <c r="AB288" s="17"/>
    </row>
    <row r="289" spans="1:28" ht="30" hidden="1">
      <c r="A289" s="20" t="s">
        <v>1431</v>
      </c>
      <c r="B289" s="20" t="s">
        <v>1432</v>
      </c>
      <c r="C289" s="15" t="s">
        <v>357</v>
      </c>
      <c r="D289" s="7"/>
      <c r="E289" s="17"/>
      <c r="F289" s="28" t="s">
        <v>108</v>
      </c>
      <c r="G289" s="28" t="s">
        <v>1834</v>
      </c>
      <c r="H289" s="25"/>
      <c r="I289" s="32"/>
      <c r="J289" s="32"/>
      <c r="K289" s="32"/>
      <c r="L289" s="6"/>
      <c r="M289" s="6"/>
      <c r="N289" s="6"/>
      <c r="O289" s="6"/>
      <c r="P289" s="6"/>
      <c r="Q289" s="6"/>
      <c r="R289" s="41"/>
      <c r="S289" s="82"/>
      <c r="T289" s="76"/>
      <c r="U289" s="120"/>
      <c r="V289" s="78">
        <v>43101</v>
      </c>
      <c r="W289" s="78">
        <v>401768</v>
      </c>
      <c r="X289" s="128"/>
      <c r="AA289" s="42"/>
      <c r="AB289" s="17"/>
    </row>
    <row r="290" spans="1:28" ht="63.75" hidden="1">
      <c r="A290" s="16" t="s">
        <v>1431</v>
      </c>
      <c r="B290" s="16" t="s">
        <v>1433</v>
      </c>
      <c r="C290" s="15" t="s">
        <v>358</v>
      </c>
      <c r="D290" s="7"/>
      <c r="E290" s="17"/>
      <c r="F290" s="28" t="s">
        <v>109</v>
      </c>
      <c r="G290" s="28" t="s">
        <v>1835</v>
      </c>
      <c r="H290" s="25" t="s">
        <v>2579</v>
      </c>
      <c r="I290" s="25" t="s">
        <v>2580</v>
      </c>
      <c r="J290" s="92"/>
      <c r="K290" s="32"/>
      <c r="L290" s="6"/>
      <c r="M290" s="6"/>
      <c r="N290" s="6"/>
      <c r="O290" s="6"/>
      <c r="P290" s="6"/>
      <c r="Q290" s="6"/>
      <c r="R290" s="41"/>
      <c r="S290" s="82"/>
      <c r="T290" s="76"/>
      <c r="U290" s="120"/>
      <c r="V290" s="78">
        <v>43101</v>
      </c>
      <c r="W290" s="78">
        <v>401768</v>
      </c>
      <c r="X290" s="128"/>
      <c r="AA290" s="42"/>
      <c r="AB290" s="17"/>
    </row>
    <row r="291" spans="1:28" ht="51" hidden="1">
      <c r="A291" s="100" t="s">
        <v>1434</v>
      </c>
      <c r="B291" s="100" t="s">
        <v>1435</v>
      </c>
      <c r="C291" s="105" t="s">
        <v>358</v>
      </c>
      <c r="D291" s="101" t="s">
        <v>1052</v>
      </c>
      <c r="E291" s="17"/>
      <c r="F291" s="102" t="s">
        <v>634</v>
      </c>
      <c r="G291" s="102" t="s">
        <v>2223</v>
      </c>
      <c r="H291" s="102"/>
      <c r="I291" s="102"/>
      <c r="J291" s="1" t="s">
        <v>2469</v>
      </c>
      <c r="K291" s="1" t="s">
        <v>2472</v>
      </c>
      <c r="L291" s="6" t="s">
        <v>2471</v>
      </c>
      <c r="M291" s="6"/>
      <c r="N291" s="6"/>
      <c r="O291" s="6"/>
      <c r="P291" s="6"/>
      <c r="Q291" s="6"/>
      <c r="R291" s="41">
        <f t="shared" ref="R291:R305" si="51">ROUND(AA291*$Z$3,1)</f>
        <v>1736.3</v>
      </c>
      <c r="S291" s="82">
        <f t="shared" ref="S291:S305" si="52">ROUND(R291*0.85,1)</f>
        <v>1475.9</v>
      </c>
      <c r="T291" s="76" t="s">
        <v>2053</v>
      </c>
      <c r="U291" s="120">
        <f t="shared" ref="U291:U305" si="53">ROUND(R291*1.15,1)</f>
        <v>1996.7</v>
      </c>
      <c r="V291" s="78">
        <v>43101</v>
      </c>
      <c r="W291" s="78">
        <v>401768</v>
      </c>
      <c r="X291" s="128"/>
      <c r="AA291" s="42">
        <v>498</v>
      </c>
      <c r="AB291" s="17"/>
    </row>
    <row r="292" spans="1:28" ht="25.5" hidden="1">
      <c r="A292" s="16" t="s">
        <v>1434</v>
      </c>
      <c r="B292" s="16" t="s">
        <v>1435</v>
      </c>
      <c r="C292" s="13" t="s">
        <v>358</v>
      </c>
      <c r="D292" s="7" t="s">
        <v>1053</v>
      </c>
      <c r="E292" s="17"/>
      <c r="F292" s="1" t="s">
        <v>110</v>
      </c>
      <c r="G292" s="1" t="s">
        <v>1952</v>
      </c>
      <c r="H292" s="1" t="s">
        <v>1999</v>
      </c>
      <c r="I292" s="1" t="s">
        <v>1888</v>
      </c>
      <c r="J292" s="1" t="s">
        <v>2469</v>
      </c>
      <c r="K292" s="1" t="s">
        <v>2472</v>
      </c>
      <c r="L292" s="6" t="s">
        <v>2471</v>
      </c>
      <c r="M292" s="6"/>
      <c r="N292" s="6"/>
      <c r="O292" s="6"/>
      <c r="P292" s="6"/>
      <c r="Q292" s="6"/>
      <c r="R292" s="41">
        <f t="shared" si="51"/>
        <v>1000.6</v>
      </c>
      <c r="S292" s="82">
        <f t="shared" si="52"/>
        <v>850.5</v>
      </c>
      <c r="T292" s="76" t="s">
        <v>2053</v>
      </c>
      <c r="U292" s="120">
        <f t="shared" si="53"/>
        <v>1150.7</v>
      </c>
      <c r="V292" s="78">
        <v>43101</v>
      </c>
      <c r="W292" s="78">
        <v>401768</v>
      </c>
      <c r="X292" s="128"/>
      <c r="AA292" s="42">
        <v>287</v>
      </c>
      <c r="AB292" s="17"/>
    </row>
    <row r="293" spans="1:28" ht="38.25" hidden="1">
      <c r="A293" s="16" t="s">
        <v>1434</v>
      </c>
      <c r="B293" s="16" t="s">
        <v>1435</v>
      </c>
      <c r="C293" s="13" t="s">
        <v>358</v>
      </c>
      <c r="D293" s="7" t="s">
        <v>1054</v>
      </c>
      <c r="E293" s="17"/>
      <c r="F293" s="1" t="s">
        <v>111</v>
      </c>
      <c r="G293" s="1" t="s">
        <v>1840</v>
      </c>
      <c r="H293" s="1"/>
      <c r="I293" s="1"/>
      <c r="J293" s="1" t="s">
        <v>2469</v>
      </c>
      <c r="K293" s="1" t="s">
        <v>2472</v>
      </c>
      <c r="L293" s="6" t="s">
        <v>2471</v>
      </c>
      <c r="M293" s="6"/>
      <c r="N293" s="6"/>
      <c r="O293" s="6"/>
      <c r="P293" s="6"/>
      <c r="Q293" s="6"/>
      <c r="R293" s="41">
        <f t="shared" si="51"/>
        <v>944.9</v>
      </c>
      <c r="S293" s="82">
        <f t="shared" si="52"/>
        <v>803.2</v>
      </c>
      <c r="T293" s="76" t="s">
        <v>2053</v>
      </c>
      <c r="U293" s="120">
        <f t="shared" si="53"/>
        <v>1086.5999999999999</v>
      </c>
      <c r="V293" s="78">
        <v>43101</v>
      </c>
      <c r="W293" s="78">
        <v>401768</v>
      </c>
      <c r="X293" s="128"/>
      <c r="AA293" s="42">
        <v>271</v>
      </c>
      <c r="AB293" s="17"/>
    </row>
    <row r="294" spans="1:28" ht="38.25" hidden="1">
      <c r="A294" s="16" t="s">
        <v>1434</v>
      </c>
      <c r="B294" s="16" t="s">
        <v>1435</v>
      </c>
      <c r="C294" s="13" t="s">
        <v>358</v>
      </c>
      <c r="D294" s="7" t="s">
        <v>1055</v>
      </c>
      <c r="E294" s="17"/>
      <c r="F294" s="1" t="s">
        <v>112</v>
      </c>
      <c r="G294" s="1" t="s">
        <v>2224</v>
      </c>
      <c r="H294" s="1"/>
      <c r="I294" s="1"/>
      <c r="J294" s="1" t="s">
        <v>2469</v>
      </c>
      <c r="K294" s="1" t="s">
        <v>2472</v>
      </c>
      <c r="L294" s="6" t="s">
        <v>2471</v>
      </c>
      <c r="M294" s="6"/>
      <c r="N294" s="6"/>
      <c r="O294" s="6"/>
      <c r="P294" s="6"/>
      <c r="Q294" s="6"/>
      <c r="R294" s="41">
        <f t="shared" si="51"/>
        <v>550.9</v>
      </c>
      <c r="S294" s="82">
        <f t="shared" si="52"/>
        <v>468.3</v>
      </c>
      <c r="T294" s="76" t="s">
        <v>2053</v>
      </c>
      <c r="U294" s="120">
        <f t="shared" si="53"/>
        <v>633.5</v>
      </c>
      <c r="V294" s="78">
        <v>43101</v>
      </c>
      <c r="W294" s="78">
        <v>401768</v>
      </c>
      <c r="X294" s="128"/>
      <c r="AA294" s="42">
        <v>158</v>
      </c>
      <c r="AB294" s="17"/>
    </row>
    <row r="295" spans="1:28" ht="25.5" hidden="1">
      <c r="A295" s="16" t="s">
        <v>1434</v>
      </c>
      <c r="B295" s="16" t="s">
        <v>1435</v>
      </c>
      <c r="C295" s="13" t="s">
        <v>358</v>
      </c>
      <c r="D295" s="7" t="s">
        <v>1056</v>
      </c>
      <c r="E295" s="17"/>
      <c r="F295" s="1" t="s">
        <v>801</v>
      </c>
      <c r="G295" s="1" t="s">
        <v>1841</v>
      </c>
      <c r="H295" s="1" t="s">
        <v>802</v>
      </c>
      <c r="I295" s="1" t="s">
        <v>1842</v>
      </c>
      <c r="J295" s="1" t="s">
        <v>2469</v>
      </c>
      <c r="K295" s="1" t="s">
        <v>2472</v>
      </c>
      <c r="L295" s="6" t="s">
        <v>2471</v>
      </c>
      <c r="M295" s="6"/>
      <c r="N295" s="6"/>
      <c r="O295" s="6"/>
      <c r="P295" s="6"/>
      <c r="Q295" s="6"/>
      <c r="R295" s="41">
        <f t="shared" si="51"/>
        <v>1670.1</v>
      </c>
      <c r="S295" s="82">
        <f t="shared" si="52"/>
        <v>1419.6</v>
      </c>
      <c r="T295" s="76" t="s">
        <v>2053</v>
      </c>
      <c r="U295" s="120">
        <f t="shared" si="53"/>
        <v>1920.6</v>
      </c>
      <c r="V295" s="78">
        <v>43101</v>
      </c>
      <c r="W295" s="78">
        <v>401768</v>
      </c>
      <c r="X295" s="128"/>
      <c r="AA295" s="42">
        <v>479</v>
      </c>
      <c r="AB295" s="17"/>
    </row>
    <row r="296" spans="1:28" hidden="1">
      <c r="A296" s="16" t="s">
        <v>1434</v>
      </c>
      <c r="B296" s="16" t="s">
        <v>1435</v>
      </c>
      <c r="C296" s="13" t="s">
        <v>358</v>
      </c>
      <c r="D296" s="7" t="s">
        <v>1057</v>
      </c>
      <c r="E296" s="17"/>
      <c r="F296" s="1" t="s">
        <v>113</v>
      </c>
      <c r="G296" s="1" t="s">
        <v>1843</v>
      </c>
      <c r="H296" s="1"/>
      <c r="I296" s="1"/>
      <c r="J296" s="1" t="s">
        <v>2469</v>
      </c>
      <c r="K296" s="1" t="s">
        <v>2472</v>
      </c>
      <c r="L296" s="6" t="s">
        <v>2471</v>
      </c>
      <c r="M296" s="6"/>
      <c r="N296" s="6"/>
      <c r="O296" s="6"/>
      <c r="P296" s="6"/>
      <c r="Q296" s="6"/>
      <c r="R296" s="41">
        <f t="shared" si="51"/>
        <v>1391.1</v>
      </c>
      <c r="S296" s="82">
        <f t="shared" si="52"/>
        <v>1182.4000000000001</v>
      </c>
      <c r="T296" s="76" t="s">
        <v>2053</v>
      </c>
      <c r="U296" s="120">
        <f t="shared" si="53"/>
        <v>1599.8</v>
      </c>
      <c r="V296" s="78">
        <v>43101</v>
      </c>
      <c r="W296" s="78">
        <v>401768</v>
      </c>
      <c r="X296" s="128"/>
      <c r="AA296" s="42">
        <v>399</v>
      </c>
      <c r="AB296" s="17"/>
    </row>
    <row r="297" spans="1:28" ht="25.5" hidden="1">
      <c r="A297" s="16" t="s">
        <v>1434</v>
      </c>
      <c r="B297" s="16" t="s">
        <v>1435</v>
      </c>
      <c r="C297" s="13" t="s">
        <v>358</v>
      </c>
      <c r="D297" s="7" t="s">
        <v>1058</v>
      </c>
      <c r="E297" s="17"/>
      <c r="F297" s="1" t="s">
        <v>114</v>
      </c>
      <c r="G297" s="1" t="s">
        <v>1846</v>
      </c>
      <c r="H297" s="1" t="s">
        <v>2000</v>
      </c>
      <c r="I297" s="1" t="s">
        <v>1889</v>
      </c>
      <c r="J297" s="1" t="s">
        <v>2469</v>
      </c>
      <c r="K297" s="1" t="s">
        <v>2472</v>
      </c>
      <c r="L297" s="6" t="s">
        <v>2471</v>
      </c>
      <c r="M297" s="6"/>
      <c r="N297" s="6"/>
      <c r="O297" s="6"/>
      <c r="P297" s="6"/>
      <c r="Q297" s="6"/>
      <c r="R297" s="41">
        <f t="shared" si="51"/>
        <v>278.89999999999998</v>
      </c>
      <c r="S297" s="82">
        <f t="shared" si="52"/>
        <v>237.1</v>
      </c>
      <c r="T297" s="76" t="s">
        <v>2053</v>
      </c>
      <c r="U297" s="120">
        <f t="shared" si="53"/>
        <v>320.7</v>
      </c>
      <c r="V297" s="78">
        <v>43101</v>
      </c>
      <c r="W297" s="78">
        <v>401768</v>
      </c>
      <c r="X297" s="128"/>
      <c r="AA297" s="42">
        <v>80</v>
      </c>
      <c r="AB297" s="17"/>
    </row>
    <row r="298" spans="1:28" ht="38.25" hidden="1">
      <c r="A298" s="16" t="s">
        <v>1434</v>
      </c>
      <c r="B298" s="16" t="s">
        <v>1435</v>
      </c>
      <c r="C298" s="13" t="s">
        <v>358</v>
      </c>
      <c r="D298" s="7" t="s">
        <v>1059</v>
      </c>
      <c r="E298" s="17"/>
      <c r="F298" s="1" t="s">
        <v>115</v>
      </c>
      <c r="G298" s="1" t="s">
        <v>2225</v>
      </c>
      <c r="H298" s="27"/>
      <c r="I298" s="40"/>
      <c r="J298" s="1" t="s">
        <v>2469</v>
      </c>
      <c r="K298" s="1" t="s">
        <v>2472</v>
      </c>
      <c r="L298" s="6" t="s">
        <v>2471</v>
      </c>
      <c r="M298" s="6"/>
      <c r="N298" s="6"/>
      <c r="O298" s="6"/>
      <c r="P298" s="6"/>
      <c r="Q298" s="6"/>
      <c r="R298" s="41">
        <f t="shared" si="51"/>
        <v>1502.7</v>
      </c>
      <c r="S298" s="82">
        <f t="shared" si="52"/>
        <v>1277.3</v>
      </c>
      <c r="T298" s="76" t="s">
        <v>2053</v>
      </c>
      <c r="U298" s="120">
        <f t="shared" si="53"/>
        <v>1728.1</v>
      </c>
      <c r="V298" s="78">
        <v>43101</v>
      </c>
      <c r="W298" s="78">
        <v>401768</v>
      </c>
      <c r="X298" s="128"/>
      <c r="AA298" s="42">
        <v>431</v>
      </c>
      <c r="AB298" s="17"/>
    </row>
    <row r="299" spans="1:28" ht="25.5" hidden="1">
      <c r="A299" s="16" t="s">
        <v>1434</v>
      </c>
      <c r="B299" s="16" t="s">
        <v>1435</v>
      </c>
      <c r="C299" s="13" t="s">
        <v>358</v>
      </c>
      <c r="D299" s="7" t="s">
        <v>1060</v>
      </c>
      <c r="E299" s="17"/>
      <c r="F299" s="1" t="s">
        <v>116</v>
      </c>
      <c r="G299" s="1" t="s">
        <v>2226</v>
      </c>
      <c r="H299" s="1"/>
      <c r="I299" s="1"/>
      <c r="J299" s="1" t="s">
        <v>2469</v>
      </c>
      <c r="K299" s="1" t="s">
        <v>2472</v>
      </c>
      <c r="L299" s="6" t="s">
        <v>2471</v>
      </c>
      <c r="M299" s="6"/>
      <c r="N299" s="6"/>
      <c r="O299" s="6"/>
      <c r="P299" s="6"/>
      <c r="Q299" s="6"/>
      <c r="R299" s="41">
        <f t="shared" si="51"/>
        <v>1331.9</v>
      </c>
      <c r="S299" s="82">
        <f t="shared" si="52"/>
        <v>1132.0999999999999</v>
      </c>
      <c r="T299" s="76" t="s">
        <v>2053</v>
      </c>
      <c r="U299" s="120">
        <f t="shared" si="53"/>
        <v>1531.7</v>
      </c>
      <c r="V299" s="78">
        <v>43101</v>
      </c>
      <c r="W299" s="78">
        <v>401768</v>
      </c>
      <c r="X299" s="128"/>
      <c r="AA299" s="42">
        <v>382</v>
      </c>
      <c r="AB299" s="17"/>
    </row>
    <row r="300" spans="1:28" ht="51" hidden="1">
      <c r="A300" s="16" t="s">
        <v>1434</v>
      </c>
      <c r="B300" s="16" t="s">
        <v>1435</v>
      </c>
      <c r="C300" s="13" t="s">
        <v>358</v>
      </c>
      <c r="D300" s="7" t="s">
        <v>1061</v>
      </c>
      <c r="E300" s="17"/>
      <c r="F300" s="1" t="s">
        <v>117</v>
      </c>
      <c r="G300" s="1" t="s">
        <v>1845</v>
      </c>
      <c r="H300" s="1"/>
      <c r="I300" s="1"/>
      <c r="J300" s="122" t="s">
        <v>2469</v>
      </c>
      <c r="K300" s="122" t="s">
        <v>2472</v>
      </c>
      <c r="L300" s="6" t="s">
        <v>2471</v>
      </c>
      <c r="M300" s="6">
        <v>1</v>
      </c>
      <c r="N300" s="6" t="s">
        <v>2439</v>
      </c>
      <c r="O300" s="5" t="s">
        <v>2478</v>
      </c>
      <c r="P300" s="73" t="s">
        <v>2485</v>
      </c>
      <c r="Q300" s="73"/>
      <c r="R300" s="41">
        <f t="shared" si="51"/>
        <v>1157.5</v>
      </c>
      <c r="S300" s="82">
        <f t="shared" si="52"/>
        <v>983.9</v>
      </c>
      <c r="T300" s="76" t="s">
        <v>2053</v>
      </c>
      <c r="U300" s="120">
        <f t="shared" si="53"/>
        <v>1331.1</v>
      </c>
      <c r="V300" s="78">
        <v>43101</v>
      </c>
      <c r="W300" s="78">
        <v>401768</v>
      </c>
      <c r="X300" s="128"/>
      <c r="AA300" s="42">
        <v>332</v>
      </c>
      <c r="AB300" s="17"/>
    </row>
    <row r="301" spans="1:28" ht="51" hidden="1">
      <c r="A301" s="16" t="s">
        <v>1434</v>
      </c>
      <c r="B301" s="16" t="s">
        <v>1435</v>
      </c>
      <c r="C301" s="13" t="s">
        <v>358</v>
      </c>
      <c r="D301" s="7" t="s">
        <v>1062</v>
      </c>
      <c r="E301" s="17"/>
      <c r="F301" s="1" t="s">
        <v>118</v>
      </c>
      <c r="G301" s="1" t="s">
        <v>1844</v>
      </c>
      <c r="H301" s="1"/>
      <c r="I301" s="1"/>
      <c r="J301" s="122" t="s">
        <v>2469</v>
      </c>
      <c r="K301" s="122" t="s">
        <v>2472</v>
      </c>
      <c r="L301" s="6" t="s">
        <v>2471</v>
      </c>
      <c r="M301" s="6">
        <v>1</v>
      </c>
      <c r="N301" s="6" t="s">
        <v>2439</v>
      </c>
      <c r="O301" s="5" t="s">
        <v>2478</v>
      </c>
      <c r="P301" s="73" t="s">
        <v>2485</v>
      </c>
      <c r="Q301" s="73"/>
      <c r="R301" s="41">
        <f t="shared" si="51"/>
        <v>578.79999999999995</v>
      </c>
      <c r="S301" s="82">
        <f t="shared" si="52"/>
        <v>492</v>
      </c>
      <c r="T301" s="76" t="s">
        <v>2053</v>
      </c>
      <c r="U301" s="120">
        <f t="shared" si="53"/>
        <v>665.6</v>
      </c>
      <c r="V301" s="78">
        <v>43101</v>
      </c>
      <c r="W301" s="78">
        <v>401768</v>
      </c>
      <c r="X301" s="128"/>
      <c r="AA301" s="42">
        <v>166</v>
      </c>
      <c r="AB301" s="17"/>
    </row>
    <row r="302" spans="1:28" ht="38.25" hidden="1">
      <c r="A302" s="16" t="s">
        <v>1434</v>
      </c>
      <c r="B302" s="16" t="s">
        <v>1435</v>
      </c>
      <c r="C302" s="13" t="s">
        <v>358</v>
      </c>
      <c r="D302" s="7" t="s">
        <v>1063</v>
      </c>
      <c r="E302" s="17"/>
      <c r="F302" s="1" t="s">
        <v>803</v>
      </c>
      <c r="G302" s="1" t="s">
        <v>1847</v>
      </c>
      <c r="H302" s="1" t="s">
        <v>509</v>
      </c>
      <c r="I302" s="1" t="s">
        <v>2227</v>
      </c>
      <c r="J302" s="1" t="s">
        <v>2469</v>
      </c>
      <c r="K302" s="1" t="s">
        <v>2472</v>
      </c>
      <c r="L302" s="6" t="s">
        <v>2471</v>
      </c>
      <c r="M302" s="6"/>
      <c r="N302" s="6"/>
      <c r="O302" s="6"/>
      <c r="P302" s="6"/>
      <c r="Q302" s="6"/>
      <c r="R302" s="41">
        <f t="shared" si="51"/>
        <v>202.2</v>
      </c>
      <c r="S302" s="82">
        <f t="shared" si="52"/>
        <v>171.9</v>
      </c>
      <c r="T302" s="76" t="s">
        <v>2053</v>
      </c>
      <c r="U302" s="120">
        <f t="shared" si="53"/>
        <v>232.5</v>
      </c>
      <c r="V302" s="78">
        <v>43101</v>
      </c>
      <c r="W302" s="78">
        <v>401768</v>
      </c>
      <c r="X302" s="128"/>
      <c r="AA302" s="42">
        <v>58</v>
      </c>
      <c r="AB302" s="17"/>
    </row>
    <row r="303" spans="1:28" ht="89.25" hidden="1">
      <c r="A303" s="16" t="s">
        <v>1434</v>
      </c>
      <c r="B303" s="16" t="s">
        <v>1435</v>
      </c>
      <c r="C303" s="13" t="s">
        <v>358</v>
      </c>
      <c r="D303" s="7" t="s">
        <v>1064</v>
      </c>
      <c r="E303" s="17"/>
      <c r="F303" s="1" t="s">
        <v>510</v>
      </c>
      <c r="G303" s="1" t="s">
        <v>2228</v>
      </c>
      <c r="H303" s="1"/>
      <c r="I303" s="1"/>
      <c r="J303" s="1" t="s">
        <v>2469</v>
      </c>
      <c r="K303" s="1" t="s">
        <v>2472</v>
      </c>
      <c r="L303" s="6" t="s">
        <v>2471</v>
      </c>
      <c r="M303" s="6"/>
      <c r="N303" s="6"/>
      <c r="O303" s="6"/>
      <c r="P303" s="6"/>
      <c r="Q303" s="6"/>
      <c r="R303" s="41">
        <f t="shared" si="51"/>
        <v>435.8</v>
      </c>
      <c r="S303" s="82">
        <f t="shared" si="52"/>
        <v>370.4</v>
      </c>
      <c r="T303" s="76" t="s">
        <v>2053</v>
      </c>
      <c r="U303" s="120">
        <f t="shared" si="53"/>
        <v>501.2</v>
      </c>
      <c r="V303" s="78">
        <v>43101</v>
      </c>
      <c r="W303" s="78">
        <v>401768</v>
      </c>
      <c r="X303" s="128"/>
      <c r="AA303" s="42">
        <v>125</v>
      </c>
      <c r="AB303" s="17"/>
    </row>
    <row r="304" spans="1:28" ht="25.5" hidden="1">
      <c r="A304" s="16" t="s">
        <v>1434</v>
      </c>
      <c r="B304" s="16" t="s">
        <v>1435</v>
      </c>
      <c r="C304" s="13" t="s">
        <v>358</v>
      </c>
      <c r="D304" s="7" t="s">
        <v>1065</v>
      </c>
      <c r="E304" s="17"/>
      <c r="F304" s="1" t="s">
        <v>119</v>
      </c>
      <c r="G304" s="1" t="s">
        <v>1848</v>
      </c>
      <c r="H304" s="1"/>
      <c r="I304" s="1"/>
      <c r="J304" s="1" t="s">
        <v>2469</v>
      </c>
      <c r="K304" s="1" t="s">
        <v>2472</v>
      </c>
      <c r="L304" s="6" t="s">
        <v>2471</v>
      </c>
      <c r="M304" s="6"/>
      <c r="N304" s="6"/>
      <c r="O304" s="6"/>
      <c r="P304" s="6"/>
      <c r="Q304" s="6"/>
      <c r="R304" s="41">
        <f t="shared" si="51"/>
        <v>578.79999999999995</v>
      </c>
      <c r="S304" s="82">
        <f t="shared" si="52"/>
        <v>492</v>
      </c>
      <c r="T304" s="76" t="s">
        <v>2053</v>
      </c>
      <c r="U304" s="120">
        <f t="shared" si="53"/>
        <v>665.6</v>
      </c>
      <c r="V304" s="78">
        <v>43101</v>
      </c>
      <c r="W304" s="78">
        <v>401768</v>
      </c>
      <c r="X304" s="128"/>
      <c r="AA304" s="42">
        <v>166</v>
      </c>
      <c r="AB304" s="17"/>
    </row>
    <row r="305" spans="1:28" ht="25.5" hidden="1">
      <c r="A305" s="16" t="s">
        <v>1434</v>
      </c>
      <c r="B305" s="16" t="s">
        <v>1435</v>
      </c>
      <c r="C305" s="13" t="s">
        <v>358</v>
      </c>
      <c r="D305" s="7" t="s">
        <v>1066</v>
      </c>
      <c r="E305" s="17"/>
      <c r="F305" s="1" t="s">
        <v>120</v>
      </c>
      <c r="G305" s="1" t="s">
        <v>2229</v>
      </c>
      <c r="H305" s="1"/>
      <c r="I305" s="1"/>
      <c r="J305" s="1" t="s">
        <v>2469</v>
      </c>
      <c r="K305" s="1" t="s">
        <v>2472</v>
      </c>
      <c r="L305" s="6" t="s">
        <v>2471</v>
      </c>
      <c r="M305" s="6"/>
      <c r="N305" s="6"/>
      <c r="O305" s="6"/>
      <c r="P305" s="6"/>
      <c r="Q305" s="6"/>
      <c r="R305" s="41">
        <f t="shared" si="51"/>
        <v>289.39999999999998</v>
      </c>
      <c r="S305" s="82">
        <f t="shared" si="52"/>
        <v>246</v>
      </c>
      <c r="T305" s="76" t="s">
        <v>2053</v>
      </c>
      <c r="U305" s="120">
        <f t="shared" si="53"/>
        <v>332.8</v>
      </c>
      <c r="V305" s="78">
        <v>43101</v>
      </c>
      <c r="W305" s="78">
        <v>401768</v>
      </c>
      <c r="X305" s="128"/>
      <c r="AA305" s="42">
        <v>83</v>
      </c>
      <c r="AB305" s="17"/>
    </row>
    <row r="306" spans="1:28" ht="30" hidden="1">
      <c r="A306" s="16" t="s">
        <v>1431</v>
      </c>
      <c r="B306" s="16" t="s">
        <v>1433</v>
      </c>
      <c r="C306" s="15" t="s">
        <v>359</v>
      </c>
      <c r="D306" s="7"/>
      <c r="E306" s="17"/>
      <c r="F306" s="28" t="s">
        <v>121</v>
      </c>
      <c r="G306" s="28" t="s">
        <v>1849</v>
      </c>
      <c r="H306" s="25"/>
      <c r="I306" s="32"/>
      <c r="J306" s="32"/>
      <c r="K306" s="32"/>
      <c r="L306" s="6"/>
      <c r="M306" s="6"/>
      <c r="N306" s="6"/>
      <c r="O306" s="6"/>
      <c r="P306" s="6"/>
      <c r="Q306" s="6"/>
      <c r="R306" s="41"/>
      <c r="S306" s="82"/>
      <c r="T306" s="76"/>
      <c r="U306" s="120"/>
      <c r="V306" s="78">
        <v>43101</v>
      </c>
      <c r="W306" s="78">
        <v>401768</v>
      </c>
      <c r="X306" s="128"/>
      <c r="AA306" s="42"/>
      <c r="AB306" s="17"/>
    </row>
    <row r="307" spans="1:28" ht="38.25" hidden="1">
      <c r="A307" s="16" t="s">
        <v>1434</v>
      </c>
      <c r="B307" s="16" t="s">
        <v>1435</v>
      </c>
      <c r="C307" s="13" t="s">
        <v>359</v>
      </c>
      <c r="D307" s="7" t="s">
        <v>1067</v>
      </c>
      <c r="E307" s="17"/>
      <c r="F307" s="1" t="s">
        <v>122</v>
      </c>
      <c r="G307" s="1" t="s">
        <v>1914</v>
      </c>
      <c r="H307" s="1" t="s">
        <v>293</v>
      </c>
      <c r="I307" s="1" t="s">
        <v>2230</v>
      </c>
      <c r="J307" s="122" t="s">
        <v>2469</v>
      </c>
      <c r="K307" s="122" t="s">
        <v>2472</v>
      </c>
      <c r="L307" s="6" t="s">
        <v>2471</v>
      </c>
      <c r="M307" s="65">
        <v>6</v>
      </c>
      <c r="N307" s="65" t="s">
        <v>2439</v>
      </c>
      <c r="O307" s="5" t="s">
        <v>2478</v>
      </c>
      <c r="P307" s="73" t="s">
        <v>2485</v>
      </c>
      <c r="Q307" s="73"/>
      <c r="R307" s="41">
        <f t="shared" ref="R307:R315" si="54">ROUND(AA307*$Z$3,1)</f>
        <v>1506.2</v>
      </c>
      <c r="S307" s="82">
        <f t="shared" ref="S307:S315" si="55">ROUND(R307*0.85,1)</f>
        <v>1280.3</v>
      </c>
      <c r="T307" s="76" t="s">
        <v>2053</v>
      </c>
      <c r="U307" s="120">
        <f t="shared" ref="U307:U315" si="56">ROUND(R307*1.15,1)</f>
        <v>1732.1</v>
      </c>
      <c r="V307" s="78">
        <v>43101</v>
      </c>
      <c r="W307" s="78">
        <v>401768</v>
      </c>
      <c r="X307" s="128"/>
      <c r="AA307" s="42">
        <v>432</v>
      </c>
      <c r="AB307" s="17"/>
    </row>
    <row r="308" spans="1:28" ht="38.25" hidden="1">
      <c r="A308" s="16" t="s">
        <v>1434</v>
      </c>
      <c r="B308" s="16" t="s">
        <v>1435</v>
      </c>
      <c r="C308" s="13" t="s">
        <v>359</v>
      </c>
      <c r="D308" s="7" t="s">
        <v>1068</v>
      </c>
      <c r="E308" s="17"/>
      <c r="F308" s="1" t="s">
        <v>123</v>
      </c>
      <c r="G308" s="1" t="s">
        <v>2231</v>
      </c>
      <c r="H308" s="2" t="s">
        <v>2001</v>
      </c>
      <c r="I308" s="2" t="s">
        <v>1890</v>
      </c>
      <c r="J308" s="1" t="s">
        <v>2469</v>
      </c>
      <c r="K308" s="1" t="s">
        <v>2472</v>
      </c>
      <c r="L308" s="6" t="s">
        <v>2471</v>
      </c>
      <c r="M308" s="65"/>
      <c r="N308" s="65"/>
      <c r="O308" s="65"/>
      <c r="P308" s="65"/>
      <c r="Q308" s="65"/>
      <c r="R308" s="41">
        <f t="shared" si="54"/>
        <v>435.8</v>
      </c>
      <c r="S308" s="82">
        <f t="shared" si="55"/>
        <v>370.4</v>
      </c>
      <c r="T308" s="76" t="s">
        <v>2053</v>
      </c>
      <c r="U308" s="120">
        <f t="shared" si="56"/>
        <v>501.2</v>
      </c>
      <c r="V308" s="78">
        <v>43101</v>
      </c>
      <c r="W308" s="78">
        <v>401768</v>
      </c>
      <c r="X308" s="128"/>
      <c r="AA308" s="42">
        <v>125</v>
      </c>
      <c r="AB308" s="17"/>
    </row>
    <row r="309" spans="1:28" ht="38.25" hidden="1">
      <c r="A309" s="16" t="s">
        <v>1434</v>
      </c>
      <c r="B309" s="16" t="s">
        <v>1435</v>
      </c>
      <c r="C309" s="13" t="s">
        <v>359</v>
      </c>
      <c r="D309" s="7" t="s">
        <v>1069</v>
      </c>
      <c r="E309" s="17"/>
      <c r="F309" s="1" t="s">
        <v>511</v>
      </c>
      <c r="G309" s="1" t="s">
        <v>2232</v>
      </c>
      <c r="H309" s="1"/>
      <c r="I309" s="1"/>
      <c r="J309" s="1" t="s">
        <v>2469</v>
      </c>
      <c r="K309" s="1" t="s">
        <v>2472</v>
      </c>
      <c r="L309" s="6" t="s">
        <v>2471</v>
      </c>
      <c r="M309" s="6"/>
      <c r="N309" s="6"/>
      <c r="O309" s="6"/>
      <c r="P309" s="6"/>
      <c r="Q309" s="6"/>
      <c r="R309" s="41">
        <f t="shared" si="54"/>
        <v>523</v>
      </c>
      <c r="S309" s="82">
        <f t="shared" si="55"/>
        <v>444.6</v>
      </c>
      <c r="T309" s="76" t="s">
        <v>2053</v>
      </c>
      <c r="U309" s="120">
        <f t="shared" si="56"/>
        <v>601.5</v>
      </c>
      <c r="V309" s="78">
        <v>43101</v>
      </c>
      <c r="W309" s="78">
        <v>401768</v>
      </c>
      <c r="X309" s="128"/>
      <c r="AA309" s="42">
        <v>150</v>
      </c>
      <c r="AB309" s="17"/>
    </row>
    <row r="310" spans="1:28" ht="51" hidden="1">
      <c r="A310" s="16" t="s">
        <v>1434</v>
      </c>
      <c r="B310" s="16" t="s">
        <v>1435</v>
      </c>
      <c r="C310" s="13" t="s">
        <v>359</v>
      </c>
      <c r="D310" s="7" t="s">
        <v>1070</v>
      </c>
      <c r="E310" s="17"/>
      <c r="F310" s="1" t="s">
        <v>635</v>
      </c>
      <c r="G310" s="1" t="s">
        <v>1851</v>
      </c>
      <c r="H310" s="1"/>
      <c r="I310" s="1"/>
      <c r="J310" s="1" t="s">
        <v>2469</v>
      </c>
      <c r="K310" s="1" t="s">
        <v>2472</v>
      </c>
      <c r="L310" s="6" t="s">
        <v>2471</v>
      </c>
      <c r="M310" s="65"/>
      <c r="N310" s="65"/>
      <c r="O310" s="65"/>
      <c r="P310" s="65"/>
      <c r="Q310" s="65"/>
      <c r="R310" s="41">
        <f t="shared" si="54"/>
        <v>1272.5999999999999</v>
      </c>
      <c r="S310" s="82">
        <f t="shared" si="55"/>
        <v>1081.7</v>
      </c>
      <c r="T310" s="76" t="s">
        <v>2053</v>
      </c>
      <c r="U310" s="120">
        <f t="shared" si="56"/>
        <v>1463.5</v>
      </c>
      <c r="V310" s="78">
        <v>43101</v>
      </c>
      <c r="W310" s="78">
        <v>401768</v>
      </c>
      <c r="X310" s="128"/>
      <c r="AA310" s="42">
        <v>365</v>
      </c>
      <c r="AB310" s="17"/>
    </row>
    <row r="311" spans="1:28" ht="63.75" hidden="1">
      <c r="A311" s="16" t="s">
        <v>1434</v>
      </c>
      <c r="B311" s="16" t="s">
        <v>1435</v>
      </c>
      <c r="C311" s="13" t="s">
        <v>359</v>
      </c>
      <c r="D311" s="7" t="s">
        <v>1071</v>
      </c>
      <c r="E311" s="17"/>
      <c r="F311" s="1" t="s">
        <v>512</v>
      </c>
      <c r="G311" s="1" t="s">
        <v>2233</v>
      </c>
      <c r="H311" s="1"/>
      <c r="I311" s="1"/>
      <c r="J311" s="1" t="s">
        <v>2469</v>
      </c>
      <c r="K311" s="1" t="s">
        <v>2472</v>
      </c>
      <c r="L311" s="6" t="s">
        <v>2471</v>
      </c>
      <c r="M311" s="6"/>
      <c r="N311" s="6"/>
      <c r="O311" s="6"/>
      <c r="P311" s="6"/>
      <c r="Q311" s="6"/>
      <c r="R311" s="41">
        <f t="shared" si="54"/>
        <v>1101.7</v>
      </c>
      <c r="S311" s="82">
        <f t="shared" si="55"/>
        <v>936.4</v>
      </c>
      <c r="T311" s="76" t="s">
        <v>2053</v>
      </c>
      <c r="U311" s="120">
        <f t="shared" si="56"/>
        <v>1267</v>
      </c>
      <c r="V311" s="78">
        <v>43101</v>
      </c>
      <c r="W311" s="78">
        <v>401768</v>
      </c>
      <c r="X311" s="128"/>
      <c r="AA311" s="42">
        <v>316</v>
      </c>
      <c r="AB311" s="17"/>
    </row>
    <row r="312" spans="1:28" ht="25.5" hidden="1">
      <c r="A312" s="16" t="s">
        <v>1434</v>
      </c>
      <c r="B312" s="16" t="s">
        <v>1435</v>
      </c>
      <c r="C312" s="13" t="s">
        <v>359</v>
      </c>
      <c r="D312" s="7" t="s">
        <v>1072</v>
      </c>
      <c r="E312" s="17"/>
      <c r="F312" s="1" t="s">
        <v>124</v>
      </c>
      <c r="G312" s="1" t="s">
        <v>1850</v>
      </c>
      <c r="H312" s="1"/>
      <c r="I312" s="1"/>
      <c r="J312" s="1" t="s">
        <v>2469</v>
      </c>
      <c r="K312" s="1" t="s">
        <v>2472</v>
      </c>
      <c r="L312" s="6" t="s">
        <v>2471</v>
      </c>
      <c r="M312" s="6"/>
      <c r="N312" s="6"/>
      <c r="O312" s="6"/>
      <c r="P312" s="6"/>
      <c r="Q312" s="6"/>
      <c r="R312" s="41">
        <f t="shared" si="54"/>
        <v>693.8</v>
      </c>
      <c r="S312" s="82">
        <f t="shared" si="55"/>
        <v>589.70000000000005</v>
      </c>
      <c r="T312" s="76" t="s">
        <v>2053</v>
      </c>
      <c r="U312" s="120">
        <f t="shared" si="56"/>
        <v>797.9</v>
      </c>
      <c r="V312" s="78">
        <v>43101</v>
      </c>
      <c r="W312" s="78">
        <v>401768</v>
      </c>
      <c r="X312" s="128"/>
      <c r="AA312" s="42">
        <v>199</v>
      </c>
      <c r="AB312" s="17"/>
    </row>
    <row r="313" spans="1:28" ht="25.5" hidden="1">
      <c r="A313" s="16" t="s">
        <v>1434</v>
      </c>
      <c r="B313" s="16" t="s">
        <v>1435</v>
      </c>
      <c r="C313" s="13" t="s">
        <v>359</v>
      </c>
      <c r="D313" s="7" t="s">
        <v>1073</v>
      </c>
      <c r="E313" s="17"/>
      <c r="F313" s="1" t="s">
        <v>513</v>
      </c>
      <c r="G313" s="1" t="s">
        <v>2234</v>
      </c>
      <c r="H313" s="25" t="s">
        <v>19</v>
      </c>
      <c r="I313" s="32" t="s">
        <v>1526</v>
      </c>
      <c r="J313" s="122" t="s">
        <v>2469</v>
      </c>
      <c r="K313" s="122" t="s">
        <v>2472</v>
      </c>
      <c r="L313" s="6" t="s">
        <v>2471</v>
      </c>
      <c r="M313" s="6">
        <v>1</v>
      </c>
      <c r="N313" s="6" t="s">
        <v>2439</v>
      </c>
      <c r="O313" s="5" t="s">
        <v>2478</v>
      </c>
      <c r="P313" s="73" t="s">
        <v>2485</v>
      </c>
      <c r="Q313" s="73"/>
      <c r="R313" s="41">
        <f t="shared" si="54"/>
        <v>278.89999999999998</v>
      </c>
      <c r="S313" s="82">
        <f t="shared" si="55"/>
        <v>237.1</v>
      </c>
      <c r="T313" s="76" t="s">
        <v>2053</v>
      </c>
      <c r="U313" s="120">
        <f t="shared" si="56"/>
        <v>320.7</v>
      </c>
      <c r="V313" s="78">
        <v>43101</v>
      </c>
      <c r="W313" s="78">
        <v>401768</v>
      </c>
      <c r="X313" s="128"/>
      <c r="AA313" s="42">
        <v>80</v>
      </c>
      <c r="AB313" s="17"/>
    </row>
    <row r="314" spans="1:28" ht="89.25" hidden="1">
      <c r="A314" s="16" t="s">
        <v>1434</v>
      </c>
      <c r="B314" s="16" t="s">
        <v>1435</v>
      </c>
      <c r="C314" s="13" t="s">
        <v>359</v>
      </c>
      <c r="D314" s="7" t="s">
        <v>1074</v>
      </c>
      <c r="E314" s="17"/>
      <c r="F314" s="1" t="s">
        <v>514</v>
      </c>
      <c r="G314" s="1" t="s">
        <v>1852</v>
      </c>
      <c r="H314" s="1" t="s">
        <v>680</v>
      </c>
      <c r="I314" s="1" t="s">
        <v>2235</v>
      </c>
      <c r="J314" s="122" t="s">
        <v>2469</v>
      </c>
      <c r="K314" s="122" t="s">
        <v>2472</v>
      </c>
      <c r="L314" s="6" t="s">
        <v>2471</v>
      </c>
      <c r="M314" s="6">
        <v>1</v>
      </c>
      <c r="N314" s="6" t="s">
        <v>2439</v>
      </c>
      <c r="O314" s="5" t="s">
        <v>2478</v>
      </c>
      <c r="P314" s="73" t="s">
        <v>2485</v>
      </c>
      <c r="Q314" s="73"/>
      <c r="R314" s="41">
        <f t="shared" si="54"/>
        <v>435.8</v>
      </c>
      <c r="S314" s="82">
        <f t="shared" si="55"/>
        <v>370.4</v>
      </c>
      <c r="T314" s="76" t="s">
        <v>2053</v>
      </c>
      <c r="U314" s="120">
        <f t="shared" si="56"/>
        <v>501.2</v>
      </c>
      <c r="V314" s="78">
        <v>43101</v>
      </c>
      <c r="W314" s="78">
        <v>401768</v>
      </c>
      <c r="X314" s="128"/>
      <c r="AA314" s="42">
        <v>125</v>
      </c>
      <c r="AB314" s="17"/>
    </row>
    <row r="315" spans="1:28" ht="38.25" hidden="1">
      <c r="A315" s="16" t="s">
        <v>1434</v>
      </c>
      <c r="B315" s="16" t="s">
        <v>1435</v>
      </c>
      <c r="C315" s="13" t="s">
        <v>359</v>
      </c>
      <c r="D315" s="7" t="s">
        <v>1075</v>
      </c>
      <c r="E315" s="17"/>
      <c r="F315" s="25" t="s">
        <v>125</v>
      </c>
      <c r="G315" s="32" t="s">
        <v>2428</v>
      </c>
      <c r="H315" s="25" t="s">
        <v>2534</v>
      </c>
      <c r="I315" s="117" t="s">
        <v>2625</v>
      </c>
      <c r="J315" s="122" t="s">
        <v>2469</v>
      </c>
      <c r="K315" s="122" t="s">
        <v>2472</v>
      </c>
      <c r="L315" s="6" t="s">
        <v>2471</v>
      </c>
      <c r="M315" s="6">
        <v>1</v>
      </c>
      <c r="N315" s="6" t="s">
        <v>2439</v>
      </c>
      <c r="O315" s="5" t="s">
        <v>2478</v>
      </c>
      <c r="P315" s="73" t="s">
        <v>2485</v>
      </c>
      <c r="Q315" s="73"/>
      <c r="R315" s="41">
        <f t="shared" si="54"/>
        <v>240.6</v>
      </c>
      <c r="S315" s="82">
        <f t="shared" si="55"/>
        <v>204.5</v>
      </c>
      <c r="T315" s="76" t="s">
        <v>2053</v>
      </c>
      <c r="U315" s="120">
        <f t="shared" si="56"/>
        <v>276.7</v>
      </c>
      <c r="V315" s="78">
        <v>43101</v>
      </c>
      <c r="W315" s="78">
        <v>401768</v>
      </c>
      <c r="X315" s="128"/>
      <c r="AA315" s="42">
        <v>69</v>
      </c>
      <c r="AB315" s="17"/>
    </row>
    <row r="316" spans="1:28" ht="30" hidden="1">
      <c r="A316" s="16" t="s">
        <v>1431</v>
      </c>
      <c r="B316" s="16" t="s">
        <v>1433</v>
      </c>
      <c r="C316" s="15" t="s">
        <v>360</v>
      </c>
      <c r="D316" s="7"/>
      <c r="E316" s="17"/>
      <c r="F316" s="28" t="s">
        <v>126</v>
      </c>
      <c r="G316" s="28" t="s">
        <v>1854</v>
      </c>
      <c r="H316" s="25"/>
      <c r="I316" s="32"/>
      <c r="J316" s="32"/>
      <c r="K316" s="32"/>
      <c r="L316" s="36"/>
      <c r="M316" s="36"/>
      <c r="N316" s="36"/>
      <c r="O316" s="36"/>
      <c r="P316" s="36"/>
      <c r="Q316" s="36"/>
      <c r="R316" s="41"/>
      <c r="S316" s="82"/>
      <c r="T316" s="76"/>
      <c r="U316" s="120"/>
      <c r="V316" s="78">
        <v>43101</v>
      </c>
      <c r="W316" s="78">
        <v>401768</v>
      </c>
      <c r="X316" s="128"/>
      <c r="AA316" s="42"/>
      <c r="AB316" s="17"/>
    </row>
    <row r="317" spans="1:28" ht="30" hidden="1">
      <c r="A317" s="20" t="s">
        <v>1431</v>
      </c>
      <c r="B317" s="20" t="s">
        <v>1435</v>
      </c>
      <c r="C317" s="15" t="s">
        <v>361</v>
      </c>
      <c r="D317" s="7"/>
      <c r="E317" s="17"/>
      <c r="F317" s="28" t="s">
        <v>127</v>
      </c>
      <c r="G317" s="28" t="s">
        <v>1855</v>
      </c>
      <c r="H317" s="1" t="s">
        <v>1995</v>
      </c>
      <c r="I317" s="1" t="s">
        <v>2236</v>
      </c>
      <c r="J317" s="1"/>
      <c r="K317" s="1"/>
      <c r="L317" s="6"/>
      <c r="M317" s="6"/>
      <c r="N317" s="6"/>
      <c r="O317" s="6"/>
      <c r="P317" s="6"/>
      <c r="Q317" s="6"/>
      <c r="R317" s="41"/>
      <c r="S317" s="82"/>
      <c r="T317" s="76"/>
      <c r="U317" s="120"/>
      <c r="V317" s="78">
        <v>43101</v>
      </c>
      <c r="W317" s="78">
        <v>401768</v>
      </c>
      <c r="X317" s="128"/>
      <c r="AA317" s="42"/>
      <c r="AB317" s="17"/>
    </row>
    <row r="318" spans="1:28" ht="38.25" hidden="1">
      <c r="A318" s="20" t="s">
        <v>1431</v>
      </c>
      <c r="B318" s="20" t="s">
        <v>1636</v>
      </c>
      <c r="C318" s="15" t="s">
        <v>362</v>
      </c>
      <c r="D318" s="7"/>
      <c r="E318" s="17"/>
      <c r="F318" s="28" t="s">
        <v>128</v>
      </c>
      <c r="G318" s="28" t="s">
        <v>2237</v>
      </c>
      <c r="H318" s="25"/>
      <c r="I318" s="32"/>
      <c r="J318" s="32"/>
      <c r="K318" s="32"/>
      <c r="L318" s="6"/>
      <c r="M318" s="6"/>
      <c r="N318" s="6"/>
      <c r="O318" s="6"/>
      <c r="P318" s="6"/>
      <c r="Q318" s="6"/>
      <c r="R318" s="41"/>
      <c r="S318" s="82"/>
      <c r="T318" s="76"/>
      <c r="U318" s="120"/>
      <c r="V318" s="78">
        <v>43101</v>
      </c>
      <c r="W318" s="78">
        <v>401768</v>
      </c>
      <c r="X318" s="128"/>
      <c r="AA318" s="42"/>
      <c r="AB318" s="17"/>
    </row>
    <row r="319" spans="1:28" ht="51" hidden="1">
      <c r="A319" s="16" t="s">
        <v>1434</v>
      </c>
      <c r="B319" s="16" t="s">
        <v>1637</v>
      </c>
      <c r="C319" s="13" t="s">
        <v>360</v>
      </c>
      <c r="D319" s="7" t="s">
        <v>1076</v>
      </c>
      <c r="E319" s="17"/>
      <c r="F319" s="25" t="s">
        <v>129</v>
      </c>
      <c r="G319" s="32" t="s">
        <v>2238</v>
      </c>
      <c r="H319" s="25"/>
      <c r="I319" s="32"/>
      <c r="J319" s="1" t="s">
        <v>2469</v>
      </c>
      <c r="K319" s="1" t="s">
        <v>2472</v>
      </c>
      <c r="L319" s="6" t="s">
        <v>2471</v>
      </c>
      <c r="M319" s="6"/>
      <c r="N319" s="6"/>
      <c r="O319" s="6"/>
      <c r="P319" s="6"/>
      <c r="Q319" s="6"/>
      <c r="R319" s="41">
        <f>ROUND(AA319*$Z$3,1)</f>
        <v>289.39999999999998</v>
      </c>
      <c r="S319" s="82">
        <f>ROUND(R319*0.85,1)</f>
        <v>246</v>
      </c>
      <c r="T319" s="76" t="s">
        <v>2053</v>
      </c>
      <c r="U319" s="120">
        <f>ROUND(R319*1.15,1)</f>
        <v>332.8</v>
      </c>
      <c r="V319" s="78">
        <v>43101</v>
      </c>
      <c r="W319" s="78">
        <v>401768</v>
      </c>
      <c r="X319" s="128"/>
      <c r="AA319" s="42">
        <v>83</v>
      </c>
      <c r="AB319" s="17"/>
    </row>
    <row r="320" spans="1:28" ht="51" hidden="1">
      <c r="A320" s="20" t="s">
        <v>1431</v>
      </c>
      <c r="B320" s="20" t="s">
        <v>1636</v>
      </c>
      <c r="C320" s="15" t="s">
        <v>363</v>
      </c>
      <c r="D320" s="7"/>
      <c r="E320" s="17"/>
      <c r="F320" s="28" t="s">
        <v>130</v>
      </c>
      <c r="G320" s="28" t="s">
        <v>2239</v>
      </c>
      <c r="H320" s="25"/>
      <c r="I320" s="32"/>
      <c r="J320" s="32"/>
      <c r="K320" s="32"/>
      <c r="L320" s="6"/>
      <c r="M320" s="6"/>
      <c r="N320" s="6"/>
      <c r="O320" s="6"/>
      <c r="P320" s="6"/>
      <c r="Q320" s="6"/>
      <c r="R320" s="41"/>
      <c r="S320" s="82"/>
      <c r="T320" s="76"/>
      <c r="U320" s="120"/>
      <c r="V320" s="78">
        <v>43101</v>
      </c>
      <c r="W320" s="78">
        <v>401768</v>
      </c>
      <c r="X320" s="128"/>
      <c r="AA320" s="42"/>
      <c r="AB320" s="17"/>
    </row>
    <row r="321" spans="1:28" ht="25.5" hidden="1">
      <c r="A321" s="16" t="s">
        <v>1434</v>
      </c>
      <c r="B321" s="16" t="s">
        <v>1637</v>
      </c>
      <c r="C321" s="13" t="s">
        <v>360</v>
      </c>
      <c r="D321" s="7" t="s">
        <v>1077</v>
      </c>
      <c r="E321" s="17"/>
      <c r="F321" s="25" t="s">
        <v>131</v>
      </c>
      <c r="G321" s="32" t="s">
        <v>2240</v>
      </c>
      <c r="H321" s="25"/>
      <c r="I321" s="32"/>
      <c r="J321" s="1" t="s">
        <v>2469</v>
      </c>
      <c r="K321" s="1" t="s">
        <v>2472</v>
      </c>
      <c r="L321" s="6" t="s">
        <v>2471</v>
      </c>
      <c r="M321" s="6"/>
      <c r="N321" s="6"/>
      <c r="O321" s="6"/>
      <c r="P321" s="6"/>
      <c r="Q321" s="6"/>
      <c r="R321" s="41">
        <f>ROUND(AA321*$Z$3,1)</f>
        <v>578.79999999999995</v>
      </c>
      <c r="S321" s="82">
        <f>ROUND(R321*0.85,1)</f>
        <v>492</v>
      </c>
      <c r="T321" s="76" t="s">
        <v>2053</v>
      </c>
      <c r="U321" s="120">
        <f>ROUND(R321*1.15,1)</f>
        <v>665.6</v>
      </c>
      <c r="V321" s="78">
        <v>43101</v>
      </c>
      <c r="W321" s="78">
        <v>401768</v>
      </c>
      <c r="X321" s="128"/>
      <c r="AA321" s="42">
        <v>166</v>
      </c>
      <c r="AB321" s="17"/>
    </row>
    <row r="322" spans="1:28" ht="25.5" hidden="1">
      <c r="A322" s="16" t="s">
        <v>1434</v>
      </c>
      <c r="B322" s="16" t="s">
        <v>1637</v>
      </c>
      <c r="C322" s="13" t="s">
        <v>360</v>
      </c>
      <c r="D322" s="7" t="s">
        <v>1078</v>
      </c>
      <c r="E322" s="17"/>
      <c r="F322" s="25" t="s">
        <v>132</v>
      </c>
      <c r="G322" s="32" t="s">
        <v>2241</v>
      </c>
      <c r="H322" s="25"/>
      <c r="I322" s="32"/>
      <c r="J322" s="1" t="s">
        <v>2469</v>
      </c>
      <c r="K322" s="1" t="s">
        <v>2472</v>
      </c>
      <c r="L322" s="6" t="s">
        <v>2471</v>
      </c>
      <c r="M322" s="6"/>
      <c r="N322" s="6"/>
      <c r="O322" s="6"/>
      <c r="P322" s="6"/>
      <c r="Q322" s="6"/>
      <c r="R322" s="41">
        <f>ROUND(AA322*$Z$3,1)</f>
        <v>87.2</v>
      </c>
      <c r="S322" s="82">
        <f>ROUND(R322*0.85,1)</f>
        <v>74.099999999999994</v>
      </c>
      <c r="T322" s="76" t="s">
        <v>2053</v>
      </c>
      <c r="U322" s="120">
        <f>ROUND(R322*1.15,1)</f>
        <v>100.3</v>
      </c>
      <c r="V322" s="78">
        <v>43101</v>
      </c>
      <c r="W322" s="78">
        <v>401768</v>
      </c>
      <c r="X322" s="128"/>
      <c r="AA322" s="42">
        <v>25</v>
      </c>
      <c r="AB322" s="17"/>
    </row>
    <row r="323" spans="1:28" ht="38.25" hidden="1">
      <c r="A323" s="16" t="s">
        <v>1434</v>
      </c>
      <c r="B323" s="16" t="s">
        <v>1637</v>
      </c>
      <c r="C323" s="13" t="s">
        <v>360</v>
      </c>
      <c r="D323" s="7" t="s">
        <v>1079</v>
      </c>
      <c r="E323" s="17"/>
      <c r="F323" s="25" t="s">
        <v>133</v>
      </c>
      <c r="G323" s="32" t="s">
        <v>2242</v>
      </c>
      <c r="H323" s="25"/>
      <c r="I323" s="32"/>
      <c r="J323" s="1" t="s">
        <v>2469</v>
      </c>
      <c r="K323" s="1" t="s">
        <v>2472</v>
      </c>
      <c r="L323" s="6" t="s">
        <v>2471</v>
      </c>
      <c r="M323" s="6"/>
      <c r="N323" s="6"/>
      <c r="O323" s="6"/>
      <c r="P323" s="6"/>
      <c r="Q323" s="6"/>
      <c r="R323" s="41">
        <f>ROUND(AA323*$Z$3,1)</f>
        <v>174.3</v>
      </c>
      <c r="S323" s="82">
        <f>ROUND(R323*0.85,1)</f>
        <v>148.19999999999999</v>
      </c>
      <c r="T323" s="76" t="s">
        <v>2053</v>
      </c>
      <c r="U323" s="120">
        <f>ROUND(R323*1.15,1)</f>
        <v>200.4</v>
      </c>
      <c r="V323" s="78">
        <v>43101</v>
      </c>
      <c r="W323" s="78">
        <v>401768</v>
      </c>
      <c r="X323" s="128"/>
      <c r="AA323" s="42">
        <v>50</v>
      </c>
      <c r="AB323" s="17"/>
    </row>
    <row r="324" spans="1:28" ht="38.25" hidden="1">
      <c r="A324" s="16" t="s">
        <v>1434</v>
      </c>
      <c r="B324" s="16" t="s">
        <v>1637</v>
      </c>
      <c r="C324" s="13" t="s">
        <v>360</v>
      </c>
      <c r="D324" s="7" t="s">
        <v>1080</v>
      </c>
      <c r="E324" s="17"/>
      <c r="F324" s="25" t="s">
        <v>134</v>
      </c>
      <c r="G324" s="32" t="s">
        <v>2243</v>
      </c>
      <c r="H324" s="25"/>
      <c r="I324" s="32"/>
      <c r="J324" s="1" t="s">
        <v>2469</v>
      </c>
      <c r="K324" s="1" t="s">
        <v>2472</v>
      </c>
      <c r="L324" s="6" t="s">
        <v>2471</v>
      </c>
      <c r="M324" s="6"/>
      <c r="N324" s="6"/>
      <c r="O324" s="6"/>
      <c r="P324" s="6"/>
      <c r="Q324" s="6"/>
      <c r="R324" s="41">
        <f>ROUND(AA324*$Z$3,1)</f>
        <v>289.39999999999998</v>
      </c>
      <c r="S324" s="82">
        <f>ROUND(R324*0.85,1)</f>
        <v>246</v>
      </c>
      <c r="T324" s="76" t="s">
        <v>2053</v>
      </c>
      <c r="U324" s="120">
        <f>ROUND(R324*1.15,1)</f>
        <v>332.8</v>
      </c>
      <c r="V324" s="78">
        <v>43101</v>
      </c>
      <c r="W324" s="78">
        <v>401768</v>
      </c>
      <c r="X324" s="128"/>
      <c r="AA324" s="42">
        <v>83</v>
      </c>
      <c r="AB324" s="17"/>
    </row>
    <row r="325" spans="1:28" ht="30" hidden="1">
      <c r="A325" s="20" t="s">
        <v>1431</v>
      </c>
      <c r="B325" s="20" t="s">
        <v>1435</v>
      </c>
      <c r="C325" s="15" t="s">
        <v>364</v>
      </c>
      <c r="D325" s="7"/>
      <c r="E325" s="17"/>
      <c r="F325" s="28" t="s">
        <v>135</v>
      </c>
      <c r="G325" s="28" t="s">
        <v>1856</v>
      </c>
      <c r="H325" s="25"/>
      <c r="I325" s="32"/>
      <c r="J325" s="32"/>
      <c r="K325" s="32"/>
      <c r="L325" s="6"/>
      <c r="M325" s="6"/>
      <c r="N325" s="6"/>
      <c r="O325" s="6"/>
      <c r="P325" s="6"/>
      <c r="Q325" s="6"/>
      <c r="R325" s="41"/>
      <c r="S325" s="82"/>
      <c r="T325" s="76"/>
      <c r="U325" s="120"/>
      <c r="V325" s="78">
        <v>43101</v>
      </c>
      <c r="W325" s="78">
        <v>401768</v>
      </c>
      <c r="X325" s="128"/>
      <c r="AA325" s="42"/>
      <c r="AB325" s="17"/>
    </row>
    <row r="326" spans="1:28" ht="30" hidden="1">
      <c r="A326" s="20" t="s">
        <v>1431</v>
      </c>
      <c r="B326" s="20" t="s">
        <v>1636</v>
      </c>
      <c r="C326" s="15" t="s">
        <v>365</v>
      </c>
      <c r="D326" s="7"/>
      <c r="E326" s="17"/>
      <c r="F326" s="28" t="s">
        <v>136</v>
      </c>
      <c r="G326" s="28" t="s">
        <v>1857</v>
      </c>
      <c r="H326" s="25"/>
      <c r="I326" s="32"/>
      <c r="J326" s="32"/>
      <c r="K326" s="32"/>
      <c r="L326" s="6"/>
      <c r="M326" s="6"/>
      <c r="N326" s="6"/>
      <c r="O326" s="6"/>
      <c r="P326" s="6"/>
      <c r="Q326" s="6"/>
      <c r="R326" s="41"/>
      <c r="S326" s="82"/>
      <c r="T326" s="76"/>
      <c r="U326" s="120"/>
      <c r="V326" s="78">
        <v>43101</v>
      </c>
      <c r="W326" s="78">
        <v>401768</v>
      </c>
      <c r="X326" s="128"/>
      <c r="AA326" s="42"/>
      <c r="AB326" s="17"/>
    </row>
    <row r="327" spans="1:28" ht="38.25" hidden="1">
      <c r="A327" s="16" t="s">
        <v>1434</v>
      </c>
      <c r="B327" s="16" t="s">
        <v>1637</v>
      </c>
      <c r="C327" s="13" t="s">
        <v>360</v>
      </c>
      <c r="D327" s="7" t="s">
        <v>1081</v>
      </c>
      <c r="E327" s="17"/>
      <c r="F327" s="1" t="s">
        <v>804</v>
      </c>
      <c r="G327" s="1" t="s">
        <v>1934</v>
      </c>
      <c r="H327" s="1" t="s">
        <v>2492</v>
      </c>
      <c r="I327" s="74" t="s">
        <v>2667</v>
      </c>
      <c r="J327" s="122" t="s">
        <v>2469</v>
      </c>
      <c r="K327" s="122" t="s">
        <v>2472</v>
      </c>
      <c r="L327" s="6" t="s">
        <v>2471</v>
      </c>
      <c r="M327" s="65">
        <v>4</v>
      </c>
      <c r="N327" s="5" t="s">
        <v>2441</v>
      </c>
      <c r="O327" s="5" t="s">
        <v>2482</v>
      </c>
      <c r="P327" s="5" t="s">
        <v>2484</v>
      </c>
      <c r="Q327" s="5"/>
      <c r="R327" s="41">
        <f>ROUND(AA327*$Z$3,1)</f>
        <v>278.89999999999998</v>
      </c>
      <c r="S327" s="82">
        <f>ROUND(R327*0.85,1)</f>
        <v>237.1</v>
      </c>
      <c r="T327" s="76" t="s">
        <v>2053</v>
      </c>
      <c r="U327" s="120">
        <f>ROUND(R327*1.15,1)</f>
        <v>320.7</v>
      </c>
      <c r="V327" s="78">
        <v>43101</v>
      </c>
      <c r="W327" s="78">
        <v>401768</v>
      </c>
      <c r="X327" s="128"/>
      <c r="AA327" s="42">
        <v>80</v>
      </c>
      <c r="AB327" s="17"/>
    </row>
    <row r="328" spans="1:28" ht="60" hidden="1" customHeight="1">
      <c r="A328" s="16" t="s">
        <v>1434</v>
      </c>
      <c r="B328" s="16" t="s">
        <v>1637</v>
      </c>
      <c r="C328" s="13" t="s">
        <v>360</v>
      </c>
      <c r="D328" s="7" t="s">
        <v>1082</v>
      </c>
      <c r="E328" s="17"/>
      <c r="F328" s="1" t="s">
        <v>137</v>
      </c>
      <c r="G328" s="1" t="s">
        <v>1642</v>
      </c>
      <c r="H328" s="25" t="s">
        <v>2493</v>
      </c>
      <c r="I328" s="74" t="s">
        <v>2668</v>
      </c>
      <c r="J328" s="122" t="s">
        <v>2469</v>
      </c>
      <c r="K328" s="122" t="s">
        <v>2472</v>
      </c>
      <c r="L328" s="6" t="s">
        <v>2471</v>
      </c>
      <c r="M328" s="65">
        <v>2</v>
      </c>
      <c r="N328" s="5" t="s">
        <v>2441</v>
      </c>
      <c r="O328" s="5" t="s">
        <v>2482</v>
      </c>
      <c r="P328" s="5" t="s">
        <v>2484</v>
      </c>
      <c r="Q328" s="5"/>
      <c r="R328" s="41">
        <f>ROUND(AA328*$Z$3,1)</f>
        <v>41.8</v>
      </c>
      <c r="S328" s="82">
        <f>ROUND(R328*0.85,1)</f>
        <v>35.5</v>
      </c>
      <c r="T328" s="76" t="s">
        <v>2053</v>
      </c>
      <c r="U328" s="120">
        <f>ROUND(R328*1.15,1)</f>
        <v>48.1</v>
      </c>
      <c r="V328" s="78">
        <v>43101</v>
      </c>
      <c r="W328" s="78">
        <v>401768</v>
      </c>
      <c r="X328" s="128"/>
      <c r="AA328" s="42">
        <v>12</v>
      </c>
      <c r="AB328" s="17"/>
    </row>
    <row r="329" spans="1:28" ht="30" hidden="1">
      <c r="A329" s="20" t="s">
        <v>1431</v>
      </c>
      <c r="B329" s="20" t="s">
        <v>1636</v>
      </c>
      <c r="C329" s="15" t="s">
        <v>366</v>
      </c>
      <c r="D329" s="7"/>
      <c r="E329" s="17"/>
      <c r="F329" s="28" t="s">
        <v>138</v>
      </c>
      <c r="G329" s="28" t="s">
        <v>1858</v>
      </c>
      <c r="H329" s="25"/>
      <c r="I329" s="2"/>
      <c r="J329" s="32"/>
      <c r="K329" s="32"/>
      <c r="L329" s="6"/>
      <c r="M329" s="6"/>
      <c r="N329" s="6"/>
      <c r="O329" s="6"/>
      <c r="P329" s="6"/>
      <c r="Q329" s="6"/>
      <c r="R329" s="41"/>
      <c r="S329" s="82"/>
      <c r="T329" s="76"/>
      <c r="U329" s="120"/>
      <c r="V329" s="78">
        <v>43101</v>
      </c>
      <c r="W329" s="78">
        <v>401768</v>
      </c>
      <c r="X329" s="128"/>
      <c r="AA329" s="42"/>
      <c r="AB329" s="17"/>
    </row>
    <row r="330" spans="1:28" ht="60" hidden="1" customHeight="1">
      <c r="A330" s="16" t="s">
        <v>1434</v>
      </c>
      <c r="B330" s="16" t="s">
        <v>1637</v>
      </c>
      <c r="C330" s="13" t="s">
        <v>360</v>
      </c>
      <c r="D330" s="7" t="s">
        <v>1083</v>
      </c>
      <c r="E330" s="17"/>
      <c r="F330" s="1" t="s">
        <v>139</v>
      </c>
      <c r="G330" s="1" t="s">
        <v>1641</v>
      </c>
      <c r="H330" s="25" t="s">
        <v>2493</v>
      </c>
      <c r="I330" s="74" t="s">
        <v>2668</v>
      </c>
      <c r="J330" s="122" t="s">
        <v>2469</v>
      </c>
      <c r="K330" s="122" t="s">
        <v>2472</v>
      </c>
      <c r="L330" s="6" t="s">
        <v>2471</v>
      </c>
      <c r="M330" s="65">
        <v>2</v>
      </c>
      <c r="N330" s="5" t="s">
        <v>2441</v>
      </c>
      <c r="O330" s="5" t="s">
        <v>2482</v>
      </c>
      <c r="P330" s="5" t="s">
        <v>2484</v>
      </c>
      <c r="Q330" s="5"/>
      <c r="R330" s="41">
        <f>ROUND(AA330*$Z$3,1)</f>
        <v>669.4</v>
      </c>
      <c r="S330" s="82">
        <f>ROUND(R330*0.85,1)</f>
        <v>569</v>
      </c>
      <c r="T330" s="76" t="s">
        <v>2053</v>
      </c>
      <c r="U330" s="120">
        <f>ROUND(R330*1.15,1)</f>
        <v>769.8</v>
      </c>
      <c r="V330" s="78">
        <v>43101</v>
      </c>
      <c r="W330" s="78">
        <v>401768</v>
      </c>
      <c r="X330" s="128"/>
      <c r="AA330" s="42">
        <v>192</v>
      </c>
      <c r="AB330" s="17"/>
    </row>
    <row r="331" spans="1:28" ht="30" hidden="1">
      <c r="A331" s="20" t="s">
        <v>1431</v>
      </c>
      <c r="B331" s="20" t="s">
        <v>1433</v>
      </c>
      <c r="C331" s="15" t="s">
        <v>367</v>
      </c>
      <c r="D331" s="7"/>
      <c r="E331" s="17"/>
      <c r="F331" s="28" t="s">
        <v>140</v>
      </c>
      <c r="G331" s="28" t="s">
        <v>1859</v>
      </c>
      <c r="H331" s="25"/>
      <c r="I331" s="32"/>
      <c r="J331" s="32"/>
      <c r="K331" s="32"/>
      <c r="L331" s="6"/>
      <c r="M331" s="6"/>
      <c r="N331" s="6"/>
      <c r="O331" s="6"/>
      <c r="P331" s="6"/>
      <c r="Q331" s="6"/>
      <c r="R331" s="41"/>
      <c r="S331" s="82"/>
      <c r="T331" s="76"/>
      <c r="U331" s="120"/>
      <c r="V331" s="78">
        <v>43101</v>
      </c>
      <c r="W331" s="78">
        <v>401768</v>
      </c>
      <c r="X331" s="128"/>
      <c r="AA331" s="42"/>
      <c r="AB331" s="17"/>
    </row>
    <row r="332" spans="1:28" hidden="1">
      <c r="A332" s="16" t="s">
        <v>1434</v>
      </c>
      <c r="B332" s="16" t="s">
        <v>1435</v>
      </c>
      <c r="C332" s="13" t="s">
        <v>367</v>
      </c>
      <c r="D332" s="7" t="s">
        <v>1084</v>
      </c>
      <c r="E332" s="17"/>
      <c r="F332" s="25" t="s">
        <v>141</v>
      </c>
      <c r="G332" s="32" t="s">
        <v>2244</v>
      </c>
      <c r="H332" s="25"/>
      <c r="I332" s="32"/>
      <c r="J332" s="1" t="s">
        <v>2469</v>
      </c>
      <c r="K332" s="1" t="s">
        <v>2472</v>
      </c>
      <c r="L332" s="6" t="s">
        <v>2471</v>
      </c>
      <c r="M332" s="6"/>
      <c r="N332" s="6"/>
      <c r="O332" s="6"/>
      <c r="P332" s="6"/>
      <c r="Q332" s="6"/>
      <c r="R332" s="41">
        <f t="shared" ref="R332:R337" si="57">ROUND(AA332*$Z$3,1)</f>
        <v>669.4</v>
      </c>
      <c r="S332" s="82">
        <f t="shared" ref="S332:S337" si="58">ROUND(R332*0.85,1)</f>
        <v>569</v>
      </c>
      <c r="T332" s="76" t="s">
        <v>2053</v>
      </c>
      <c r="U332" s="120">
        <f t="shared" ref="U332:U337" si="59">ROUND(R332*1.15,1)</f>
        <v>769.8</v>
      </c>
      <c r="V332" s="78">
        <v>43101</v>
      </c>
      <c r="W332" s="78">
        <v>401768</v>
      </c>
      <c r="X332" s="128"/>
      <c r="AA332" s="42">
        <v>192</v>
      </c>
      <c r="AB332" s="17"/>
    </row>
    <row r="333" spans="1:28" ht="25.5" hidden="1">
      <c r="A333" s="16" t="s">
        <v>1434</v>
      </c>
      <c r="B333" s="16" t="s">
        <v>1435</v>
      </c>
      <c r="C333" s="13" t="s">
        <v>367</v>
      </c>
      <c r="D333" s="7" t="s">
        <v>1085</v>
      </c>
      <c r="E333" s="17"/>
      <c r="F333" s="25" t="s">
        <v>142</v>
      </c>
      <c r="G333" s="32" t="s">
        <v>1862</v>
      </c>
      <c r="H333" s="25"/>
      <c r="I333" s="32"/>
      <c r="J333" s="1" t="s">
        <v>2469</v>
      </c>
      <c r="K333" s="1" t="s">
        <v>2472</v>
      </c>
      <c r="L333" s="6" t="s">
        <v>2471</v>
      </c>
      <c r="M333" s="6"/>
      <c r="N333" s="6"/>
      <c r="O333" s="6"/>
      <c r="P333" s="6"/>
      <c r="Q333" s="6"/>
      <c r="R333" s="41">
        <f t="shared" si="57"/>
        <v>1670.1</v>
      </c>
      <c r="S333" s="82">
        <f t="shared" si="58"/>
        <v>1419.6</v>
      </c>
      <c r="T333" s="76" t="s">
        <v>2053</v>
      </c>
      <c r="U333" s="120">
        <f t="shared" si="59"/>
        <v>1920.6</v>
      </c>
      <c r="V333" s="78">
        <v>43101</v>
      </c>
      <c r="W333" s="78">
        <v>401768</v>
      </c>
      <c r="X333" s="128"/>
      <c r="AA333" s="42">
        <v>479</v>
      </c>
      <c r="AB333" s="17"/>
    </row>
    <row r="334" spans="1:28" ht="25.5" hidden="1">
      <c r="A334" s="16" t="s">
        <v>1434</v>
      </c>
      <c r="B334" s="16" t="s">
        <v>1435</v>
      </c>
      <c r="C334" s="13" t="s">
        <v>367</v>
      </c>
      <c r="D334" s="7" t="s">
        <v>1086</v>
      </c>
      <c r="E334" s="17"/>
      <c r="F334" s="25" t="s">
        <v>143</v>
      </c>
      <c r="G334" s="32" t="s">
        <v>1863</v>
      </c>
      <c r="H334" s="25"/>
      <c r="I334" s="32"/>
      <c r="J334" s="1" t="s">
        <v>2469</v>
      </c>
      <c r="K334" s="1" t="s">
        <v>2472</v>
      </c>
      <c r="L334" s="6" t="s">
        <v>2471</v>
      </c>
      <c r="M334" s="6"/>
      <c r="N334" s="6"/>
      <c r="O334" s="6"/>
      <c r="P334" s="6"/>
      <c r="Q334" s="6"/>
      <c r="R334" s="41">
        <f t="shared" si="57"/>
        <v>753.1</v>
      </c>
      <c r="S334" s="82">
        <f t="shared" si="58"/>
        <v>640.1</v>
      </c>
      <c r="T334" s="76" t="s">
        <v>2053</v>
      </c>
      <c r="U334" s="120">
        <f t="shared" si="59"/>
        <v>866.1</v>
      </c>
      <c r="V334" s="78">
        <v>43101</v>
      </c>
      <c r="W334" s="78">
        <v>401768</v>
      </c>
      <c r="X334" s="128"/>
      <c r="AA334" s="42">
        <v>216</v>
      </c>
      <c r="AB334" s="17"/>
    </row>
    <row r="335" spans="1:28" ht="25.5" hidden="1">
      <c r="A335" s="16" t="s">
        <v>1434</v>
      </c>
      <c r="B335" s="16" t="s">
        <v>1435</v>
      </c>
      <c r="C335" s="13" t="s">
        <v>367</v>
      </c>
      <c r="D335" s="7" t="s">
        <v>1087</v>
      </c>
      <c r="E335" s="17"/>
      <c r="F335" s="25" t="s">
        <v>144</v>
      </c>
      <c r="G335" s="32" t="s">
        <v>1931</v>
      </c>
      <c r="H335" s="25"/>
      <c r="I335" s="32"/>
      <c r="J335" s="1" t="s">
        <v>2469</v>
      </c>
      <c r="K335" s="1" t="s">
        <v>2472</v>
      </c>
      <c r="L335" s="6" t="s">
        <v>2471</v>
      </c>
      <c r="M335" s="6"/>
      <c r="N335" s="6"/>
      <c r="O335" s="6"/>
      <c r="P335" s="6"/>
      <c r="Q335" s="6"/>
      <c r="R335" s="41">
        <f t="shared" si="57"/>
        <v>390.5</v>
      </c>
      <c r="S335" s="82">
        <f t="shared" si="58"/>
        <v>331.9</v>
      </c>
      <c r="T335" s="76" t="s">
        <v>2053</v>
      </c>
      <c r="U335" s="120">
        <f t="shared" si="59"/>
        <v>449.1</v>
      </c>
      <c r="V335" s="78">
        <v>43101</v>
      </c>
      <c r="W335" s="78">
        <v>401768</v>
      </c>
      <c r="X335" s="128"/>
      <c r="AA335" s="42">
        <v>112</v>
      </c>
      <c r="AB335" s="17"/>
    </row>
    <row r="336" spans="1:28" ht="51" hidden="1">
      <c r="A336" s="16" t="s">
        <v>1434</v>
      </c>
      <c r="B336" s="16" t="s">
        <v>1435</v>
      </c>
      <c r="C336" s="13" t="s">
        <v>367</v>
      </c>
      <c r="D336" s="7" t="s">
        <v>1088</v>
      </c>
      <c r="E336" s="17"/>
      <c r="F336" s="25" t="s">
        <v>145</v>
      </c>
      <c r="G336" s="32" t="s">
        <v>2245</v>
      </c>
      <c r="H336" s="25"/>
      <c r="I336" s="32"/>
      <c r="J336" s="1" t="s">
        <v>2469</v>
      </c>
      <c r="K336" s="1" t="s">
        <v>2472</v>
      </c>
      <c r="L336" s="6" t="s">
        <v>2471</v>
      </c>
      <c r="M336" s="6"/>
      <c r="N336" s="6"/>
      <c r="O336" s="6"/>
      <c r="P336" s="6"/>
      <c r="Q336" s="6"/>
      <c r="R336" s="41">
        <f t="shared" si="57"/>
        <v>669.4</v>
      </c>
      <c r="S336" s="82">
        <f t="shared" si="58"/>
        <v>569</v>
      </c>
      <c r="T336" s="76" t="s">
        <v>2053</v>
      </c>
      <c r="U336" s="120">
        <f t="shared" si="59"/>
        <v>769.8</v>
      </c>
      <c r="V336" s="78">
        <v>43101</v>
      </c>
      <c r="W336" s="78">
        <v>401768</v>
      </c>
      <c r="X336" s="128"/>
      <c r="AA336" s="42">
        <v>192</v>
      </c>
      <c r="AB336" s="17"/>
    </row>
    <row r="337" spans="1:28" ht="38.25" hidden="1">
      <c r="A337" s="16" t="s">
        <v>1434</v>
      </c>
      <c r="B337" s="16" t="s">
        <v>1435</v>
      </c>
      <c r="C337" s="13" t="s">
        <v>367</v>
      </c>
      <c r="D337" s="7" t="s">
        <v>1089</v>
      </c>
      <c r="E337" s="17"/>
      <c r="F337" s="25" t="s">
        <v>146</v>
      </c>
      <c r="G337" s="32" t="s">
        <v>1864</v>
      </c>
      <c r="H337" s="25"/>
      <c r="I337" s="32"/>
      <c r="J337" s="1" t="s">
        <v>2469</v>
      </c>
      <c r="K337" s="1" t="s">
        <v>2472</v>
      </c>
      <c r="L337" s="6" t="s">
        <v>2471</v>
      </c>
      <c r="M337" s="6"/>
      <c r="N337" s="6"/>
      <c r="O337" s="6"/>
      <c r="P337" s="6"/>
      <c r="Q337" s="6"/>
      <c r="R337" s="41">
        <f t="shared" si="57"/>
        <v>557.79999999999995</v>
      </c>
      <c r="S337" s="82">
        <f t="shared" si="58"/>
        <v>474.1</v>
      </c>
      <c r="T337" s="76" t="s">
        <v>2053</v>
      </c>
      <c r="U337" s="120">
        <f t="shared" si="59"/>
        <v>641.5</v>
      </c>
      <c r="V337" s="78">
        <v>43101</v>
      </c>
      <c r="W337" s="78">
        <v>401768</v>
      </c>
      <c r="X337" s="128"/>
      <c r="AA337" s="42">
        <v>160</v>
      </c>
      <c r="AB337" s="17"/>
    </row>
    <row r="338" spans="1:28" ht="127.5" hidden="1">
      <c r="A338" s="20" t="s">
        <v>1431</v>
      </c>
      <c r="B338" s="20" t="s">
        <v>1433</v>
      </c>
      <c r="C338" s="15" t="s">
        <v>368</v>
      </c>
      <c r="D338" s="7"/>
      <c r="E338" s="17"/>
      <c r="F338" s="28" t="s">
        <v>147</v>
      </c>
      <c r="G338" s="28" t="s">
        <v>1865</v>
      </c>
      <c r="H338" s="1" t="s">
        <v>2021</v>
      </c>
      <c r="I338" s="1" t="s">
        <v>2246</v>
      </c>
      <c r="J338" s="1"/>
      <c r="K338" s="1"/>
      <c r="L338" s="36"/>
      <c r="M338" s="36"/>
      <c r="N338" s="36"/>
      <c r="O338" s="36"/>
      <c r="P338" s="36"/>
      <c r="Q338" s="36"/>
      <c r="R338" s="41"/>
      <c r="S338" s="82"/>
      <c r="T338" s="76"/>
      <c r="U338" s="120"/>
      <c r="V338" s="78">
        <v>43101</v>
      </c>
      <c r="W338" s="78">
        <v>401768</v>
      </c>
      <c r="X338" s="128"/>
      <c r="AA338" s="42"/>
      <c r="AB338" s="17"/>
    </row>
    <row r="339" spans="1:28" ht="38.25" hidden="1">
      <c r="A339" s="16" t="s">
        <v>1434</v>
      </c>
      <c r="B339" s="16" t="s">
        <v>1435</v>
      </c>
      <c r="C339" s="13" t="s">
        <v>368</v>
      </c>
      <c r="D339" s="7" t="s">
        <v>1090</v>
      </c>
      <c r="E339" s="17"/>
      <c r="F339" s="1" t="s">
        <v>148</v>
      </c>
      <c r="G339" s="1" t="s">
        <v>1869</v>
      </c>
      <c r="H339" s="25"/>
      <c r="I339" s="32"/>
      <c r="J339" s="1" t="s">
        <v>2469</v>
      </c>
      <c r="K339" s="1" t="s">
        <v>2472</v>
      </c>
      <c r="L339" s="6" t="s">
        <v>2471</v>
      </c>
      <c r="M339" s="65"/>
      <c r="N339" s="65"/>
      <c r="O339" s="65"/>
      <c r="P339" s="65"/>
      <c r="Q339" s="65"/>
      <c r="R339" s="41">
        <f t="shared" ref="R339:R347" si="60">ROUND(AA339*$Z$3,1)</f>
        <v>115.1</v>
      </c>
      <c r="S339" s="82">
        <f t="shared" ref="S339:S347" si="61">ROUND(R339*0.85,1)</f>
        <v>97.8</v>
      </c>
      <c r="T339" s="76" t="s">
        <v>2053</v>
      </c>
      <c r="U339" s="120">
        <f t="shared" ref="U339:U347" si="62">ROUND(R339*1.15,1)</f>
        <v>132.4</v>
      </c>
      <c r="V339" s="78">
        <v>43101</v>
      </c>
      <c r="W339" s="78">
        <v>401768</v>
      </c>
      <c r="X339" s="128"/>
      <c r="AA339" s="42">
        <v>33</v>
      </c>
      <c r="AB339" s="17"/>
    </row>
    <row r="340" spans="1:28" ht="25.5" hidden="1">
      <c r="A340" s="16" t="s">
        <v>1434</v>
      </c>
      <c r="B340" s="16" t="s">
        <v>1435</v>
      </c>
      <c r="C340" s="13" t="s">
        <v>368</v>
      </c>
      <c r="D340" s="7" t="s">
        <v>1091</v>
      </c>
      <c r="E340" s="17"/>
      <c r="F340" s="1" t="s">
        <v>149</v>
      </c>
      <c r="G340" s="1" t="s">
        <v>2247</v>
      </c>
      <c r="H340" s="25"/>
      <c r="I340" s="32"/>
      <c r="J340" s="1" t="s">
        <v>2469</v>
      </c>
      <c r="K340" s="1" t="s">
        <v>2472</v>
      </c>
      <c r="L340" s="6" t="s">
        <v>2471</v>
      </c>
      <c r="M340" s="6"/>
      <c r="N340" s="6"/>
      <c r="O340" s="6"/>
      <c r="P340" s="6"/>
      <c r="Q340" s="6"/>
      <c r="R340" s="41">
        <f t="shared" si="60"/>
        <v>812.4</v>
      </c>
      <c r="S340" s="82">
        <f t="shared" si="61"/>
        <v>690.5</v>
      </c>
      <c r="T340" s="76" t="s">
        <v>2053</v>
      </c>
      <c r="U340" s="120">
        <f t="shared" si="62"/>
        <v>934.3</v>
      </c>
      <c r="V340" s="78">
        <v>43101</v>
      </c>
      <c r="W340" s="78">
        <v>401768</v>
      </c>
      <c r="X340" s="128"/>
      <c r="AA340" s="42">
        <v>233</v>
      </c>
      <c r="AB340" s="17"/>
    </row>
    <row r="341" spans="1:28" hidden="1">
      <c r="A341" s="16" t="s">
        <v>1434</v>
      </c>
      <c r="B341" s="16" t="s">
        <v>1435</v>
      </c>
      <c r="C341" s="13" t="s">
        <v>368</v>
      </c>
      <c r="D341" s="7" t="s">
        <v>1092</v>
      </c>
      <c r="E341" s="17"/>
      <c r="F341" s="1" t="s">
        <v>150</v>
      </c>
      <c r="G341" s="1" t="s">
        <v>2248</v>
      </c>
      <c r="H341" s="25"/>
      <c r="I341" s="32"/>
      <c r="J341" s="1" t="s">
        <v>2469</v>
      </c>
      <c r="K341" s="1" t="s">
        <v>2472</v>
      </c>
      <c r="L341" s="6" t="s">
        <v>2471</v>
      </c>
      <c r="M341" s="6"/>
      <c r="N341" s="6"/>
      <c r="O341" s="6"/>
      <c r="P341" s="6"/>
      <c r="Q341" s="6"/>
      <c r="R341" s="41">
        <f t="shared" si="60"/>
        <v>927.4</v>
      </c>
      <c r="S341" s="82">
        <f t="shared" si="61"/>
        <v>788.3</v>
      </c>
      <c r="T341" s="76" t="s">
        <v>2053</v>
      </c>
      <c r="U341" s="120">
        <f t="shared" si="62"/>
        <v>1066.5</v>
      </c>
      <c r="V341" s="78">
        <v>43101</v>
      </c>
      <c r="W341" s="78">
        <v>401768</v>
      </c>
      <c r="X341" s="128"/>
      <c r="AA341" s="42">
        <v>266</v>
      </c>
      <c r="AB341" s="17"/>
    </row>
    <row r="342" spans="1:28" hidden="1">
      <c r="A342" s="16" t="s">
        <v>1434</v>
      </c>
      <c r="B342" s="16" t="s">
        <v>1435</v>
      </c>
      <c r="C342" s="13" t="s">
        <v>368</v>
      </c>
      <c r="D342" s="7" t="s">
        <v>1093</v>
      </c>
      <c r="E342" s="17"/>
      <c r="F342" s="1" t="s">
        <v>151</v>
      </c>
      <c r="G342" s="1" t="s">
        <v>1866</v>
      </c>
      <c r="H342" s="25"/>
      <c r="I342" s="32"/>
      <c r="J342" s="1" t="s">
        <v>2469</v>
      </c>
      <c r="K342" s="1" t="s">
        <v>2472</v>
      </c>
      <c r="L342" s="6" t="s">
        <v>2471</v>
      </c>
      <c r="M342" s="6"/>
      <c r="N342" s="6"/>
      <c r="O342" s="6"/>
      <c r="P342" s="6"/>
      <c r="Q342" s="6"/>
      <c r="R342" s="41">
        <f t="shared" si="60"/>
        <v>1157.5</v>
      </c>
      <c r="S342" s="82">
        <f t="shared" si="61"/>
        <v>983.9</v>
      </c>
      <c r="T342" s="76" t="s">
        <v>2053</v>
      </c>
      <c r="U342" s="120">
        <f t="shared" si="62"/>
        <v>1331.1</v>
      </c>
      <c r="V342" s="78">
        <v>43101</v>
      </c>
      <c r="W342" s="78">
        <v>401768</v>
      </c>
      <c r="X342" s="128"/>
      <c r="AA342" s="42">
        <v>332</v>
      </c>
      <c r="AB342" s="17"/>
    </row>
    <row r="343" spans="1:28" ht="25.5" hidden="1">
      <c r="A343" s="16" t="s">
        <v>1434</v>
      </c>
      <c r="B343" s="16" t="s">
        <v>1435</v>
      </c>
      <c r="C343" s="13" t="s">
        <v>368</v>
      </c>
      <c r="D343" s="7" t="s">
        <v>1094</v>
      </c>
      <c r="E343" s="17"/>
      <c r="F343" s="1" t="s">
        <v>152</v>
      </c>
      <c r="G343" s="1" t="s">
        <v>1868</v>
      </c>
      <c r="H343" s="25"/>
      <c r="I343" s="32"/>
      <c r="J343" s="1" t="s">
        <v>2469</v>
      </c>
      <c r="K343" s="1" t="s">
        <v>2472</v>
      </c>
      <c r="L343" s="6" t="s">
        <v>2471</v>
      </c>
      <c r="M343" s="6"/>
      <c r="N343" s="6"/>
      <c r="O343" s="6"/>
      <c r="P343" s="6"/>
      <c r="Q343" s="6"/>
      <c r="R343" s="41">
        <f t="shared" si="60"/>
        <v>418.4</v>
      </c>
      <c r="S343" s="82">
        <f t="shared" si="61"/>
        <v>355.6</v>
      </c>
      <c r="T343" s="76" t="s">
        <v>2053</v>
      </c>
      <c r="U343" s="120">
        <f t="shared" si="62"/>
        <v>481.2</v>
      </c>
      <c r="V343" s="78">
        <v>43101</v>
      </c>
      <c r="W343" s="78">
        <v>401768</v>
      </c>
      <c r="X343" s="128"/>
      <c r="AA343" s="42">
        <v>120</v>
      </c>
      <c r="AB343" s="17"/>
    </row>
    <row r="344" spans="1:28" ht="38.25" hidden="1">
      <c r="A344" s="16" t="s">
        <v>1434</v>
      </c>
      <c r="B344" s="16" t="s">
        <v>1435</v>
      </c>
      <c r="C344" s="13" t="s">
        <v>368</v>
      </c>
      <c r="D344" s="7" t="s">
        <v>1095</v>
      </c>
      <c r="E344" s="17"/>
      <c r="F344" s="1" t="s">
        <v>153</v>
      </c>
      <c r="G344" s="1" t="s">
        <v>2249</v>
      </c>
      <c r="H344" s="25"/>
      <c r="I344" s="32"/>
      <c r="J344" s="1" t="s">
        <v>2469</v>
      </c>
      <c r="K344" s="1" t="s">
        <v>2472</v>
      </c>
      <c r="L344" s="6" t="s">
        <v>2471</v>
      </c>
      <c r="M344" s="6"/>
      <c r="N344" s="6"/>
      <c r="O344" s="6"/>
      <c r="P344" s="6"/>
      <c r="Q344" s="6"/>
      <c r="R344" s="41">
        <f t="shared" si="60"/>
        <v>1272.5999999999999</v>
      </c>
      <c r="S344" s="82">
        <f t="shared" si="61"/>
        <v>1081.7</v>
      </c>
      <c r="T344" s="76" t="s">
        <v>2053</v>
      </c>
      <c r="U344" s="120">
        <f t="shared" si="62"/>
        <v>1463.5</v>
      </c>
      <c r="V344" s="78">
        <v>43101</v>
      </c>
      <c r="W344" s="78">
        <v>401768</v>
      </c>
      <c r="X344" s="128"/>
      <c r="AA344" s="42">
        <v>365</v>
      </c>
      <c r="AB344" s="17"/>
    </row>
    <row r="345" spans="1:28" ht="51" hidden="1">
      <c r="A345" s="16" t="s">
        <v>1434</v>
      </c>
      <c r="B345" s="16" t="s">
        <v>1435</v>
      </c>
      <c r="C345" s="13" t="s">
        <v>368</v>
      </c>
      <c r="D345" s="7" t="s">
        <v>1096</v>
      </c>
      <c r="E345" s="17"/>
      <c r="F345" s="1" t="s">
        <v>154</v>
      </c>
      <c r="G345" s="1" t="s">
        <v>2250</v>
      </c>
      <c r="H345" s="2" t="s">
        <v>2494</v>
      </c>
      <c r="I345" s="117" t="s">
        <v>2626</v>
      </c>
      <c r="J345" s="125" t="s">
        <v>2469</v>
      </c>
      <c r="K345" s="122" t="s">
        <v>2472</v>
      </c>
      <c r="L345" s="6" t="s">
        <v>2471</v>
      </c>
      <c r="M345" s="65">
        <v>1</v>
      </c>
      <c r="N345" s="5" t="s">
        <v>2441</v>
      </c>
      <c r="O345" s="5" t="s">
        <v>2482</v>
      </c>
      <c r="P345" s="5" t="s">
        <v>2484</v>
      </c>
      <c r="Q345" s="5"/>
      <c r="R345" s="41">
        <f t="shared" si="60"/>
        <v>278.89999999999998</v>
      </c>
      <c r="S345" s="82">
        <f t="shared" si="61"/>
        <v>237.1</v>
      </c>
      <c r="T345" s="76" t="s">
        <v>2053</v>
      </c>
      <c r="U345" s="120">
        <f t="shared" si="62"/>
        <v>320.7</v>
      </c>
      <c r="V345" s="78">
        <v>43101</v>
      </c>
      <c r="W345" s="78">
        <v>401768</v>
      </c>
      <c r="X345" s="128"/>
      <c r="AA345" s="42">
        <v>80</v>
      </c>
      <c r="AB345" s="17"/>
    </row>
    <row r="346" spans="1:28" ht="38.25" hidden="1">
      <c r="A346" s="100" t="s">
        <v>1434</v>
      </c>
      <c r="B346" s="100" t="s">
        <v>1435</v>
      </c>
      <c r="C346" s="105" t="s">
        <v>368</v>
      </c>
      <c r="D346" s="101" t="s">
        <v>1097</v>
      </c>
      <c r="E346" s="17"/>
      <c r="F346" s="102" t="s">
        <v>155</v>
      </c>
      <c r="G346" s="102" t="s">
        <v>1643</v>
      </c>
      <c r="H346" s="98"/>
      <c r="I346" s="99"/>
      <c r="J346" s="1" t="s">
        <v>2469</v>
      </c>
      <c r="K346" s="1" t="s">
        <v>2472</v>
      </c>
      <c r="L346" s="6" t="s">
        <v>2471</v>
      </c>
      <c r="M346" s="6"/>
      <c r="N346" s="6"/>
      <c r="O346" s="6"/>
      <c r="P346" s="6"/>
      <c r="Q346" s="6"/>
      <c r="R346" s="41">
        <f t="shared" si="60"/>
        <v>2318.5</v>
      </c>
      <c r="S346" s="82">
        <f t="shared" si="61"/>
        <v>1970.7</v>
      </c>
      <c r="T346" s="76" t="s">
        <v>2053</v>
      </c>
      <c r="U346" s="120">
        <f t="shared" si="62"/>
        <v>2666.3</v>
      </c>
      <c r="V346" s="78">
        <v>43101</v>
      </c>
      <c r="W346" s="78">
        <v>401768</v>
      </c>
      <c r="X346" s="128"/>
      <c r="AA346" s="42">
        <v>665</v>
      </c>
      <c r="AB346" s="17"/>
    </row>
    <row r="347" spans="1:28" ht="38.25" hidden="1">
      <c r="A347" s="16" t="s">
        <v>1434</v>
      </c>
      <c r="B347" s="16" t="s">
        <v>1435</v>
      </c>
      <c r="C347" s="13" t="s">
        <v>368</v>
      </c>
      <c r="D347" s="7" t="s">
        <v>1098</v>
      </c>
      <c r="E347" s="17"/>
      <c r="F347" s="1" t="s">
        <v>156</v>
      </c>
      <c r="G347" s="1" t="s">
        <v>2251</v>
      </c>
      <c r="H347" s="25"/>
      <c r="I347" s="32"/>
      <c r="J347" s="1" t="s">
        <v>2469</v>
      </c>
      <c r="K347" s="1" t="s">
        <v>2472</v>
      </c>
      <c r="L347" s="6" t="s">
        <v>2471</v>
      </c>
      <c r="M347" s="65"/>
      <c r="N347" s="65"/>
      <c r="O347" s="65"/>
      <c r="P347" s="65"/>
      <c r="Q347" s="65"/>
      <c r="R347" s="41">
        <f t="shared" si="60"/>
        <v>289.39999999999998</v>
      </c>
      <c r="S347" s="82">
        <f t="shared" si="61"/>
        <v>246</v>
      </c>
      <c r="T347" s="76" t="s">
        <v>2053</v>
      </c>
      <c r="U347" s="120">
        <f t="shared" si="62"/>
        <v>332.8</v>
      </c>
      <c r="V347" s="78">
        <v>43101</v>
      </c>
      <c r="W347" s="78">
        <v>401768</v>
      </c>
      <c r="X347" s="128"/>
      <c r="AA347" s="42">
        <v>83</v>
      </c>
      <c r="AB347" s="17"/>
    </row>
    <row r="348" spans="1:28" ht="30" hidden="1">
      <c r="A348" s="20" t="s">
        <v>1431</v>
      </c>
      <c r="B348" s="20" t="s">
        <v>1433</v>
      </c>
      <c r="C348" s="15" t="s">
        <v>369</v>
      </c>
      <c r="D348" s="7"/>
      <c r="E348" s="17"/>
      <c r="F348" s="28" t="s">
        <v>158</v>
      </c>
      <c r="G348" s="28" t="s">
        <v>1861</v>
      </c>
      <c r="H348" s="25"/>
      <c r="I348" s="32"/>
      <c r="J348" s="32"/>
      <c r="K348" s="32"/>
      <c r="L348" s="6"/>
      <c r="M348" s="6"/>
      <c r="N348" s="6"/>
      <c r="O348" s="6"/>
      <c r="P348" s="6"/>
      <c r="Q348" s="6"/>
      <c r="R348" s="41"/>
      <c r="S348" s="82"/>
      <c r="T348" s="76"/>
      <c r="U348" s="120"/>
      <c r="V348" s="78">
        <v>43101</v>
      </c>
      <c r="W348" s="78">
        <v>401768</v>
      </c>
      <c r="X348" s="128"/>
      <c r="AA348" s="42"/>
      <c r="AB348" s="17"/>
    </row>
    <row r="349" spans="1:28" ht="30" hidden="1">
      <c r="A349" s="20" t="s">
        <v>1431</v>
      </c>
      <c r="B349" s="20" t="s">
        <v>1435</v>
      </c>
      <c r="C349" s="15" t="s">
        <v>370</v>
      </c>
      <c r="D349" s="7"/>
      <c r="E349" s="17"/>
      <c r="F349" s="28" t="s">
        <v>157</v>
      </c>
      <c r="G349" s="28" t="s">
        <v>1860</v>
      </c>
      <c r="H349" s="25"/>
      <c r="I349" s="32"/>
      <c r="J349" s="32"/>
      <c r="K349" s="32"/>
      <c r="L349" s="6"/>
      <c r="M349" s="6"/>
      <c r="N349" s="6"/>
      <c r="O349" s="6"/>
      <c r="P349" s="6"/>
      <c r="Q349" s="6"/>
      <c r="R349" s="41"/>
      <c r="S349" s="82"/>
      <c r="T349" s="76"/>
      <c r="U349" s="120"/>
      <c r="V349" s="78">
        <v>43101</v>
      </c>
      <c r="W349" s="78">
        <v>401768</v>
      </c>
      <c r="X349" s="128"/>
      <c r="AA349" s="42"/>
      <c r="AB349" s="17"/>
    </row>
    <row r="350" spans="1:28" ht="38.25" hidden="1">
      <c r="A350" s="16" t="s">
        <v>1434</v>
      </c>
      <c r="B350" s="16" t="s">
        <v>1636</v>
      </c>
      <c r="C350" s="13" t="s">
        <v>369</v>
      </c>
      <c r="D350" s="7" t="s">
        <v>1099</v>
      </c>
      <c r="E350" s="17"/>
      <c r="F350" s="25" t="s">
        <v>159</v>
      </c>
      <c r="G350" s="32" t="s">
        <v>2252</v>
      </c>
      <c r="H350" s="1" t="s">
        <v>681</v>
      </c>
      <c r="I350" s="1" t="s">
        <v>2697</v>
      </c>
      <c r="J350" s="1" t="s">
        <v>2469</v>
      </c>
      <c r="K350" s="1" t="s">
        <v>2472</v>
      </c>
      <c r="L350" s="6" t="s">
        <v>2471</v>
      </c>
      <c r="M350" s="6"/>
      <c r="N350" s="6"/>
      <c r="O350" s="6"/>
      <c r="P350" s="6"/>
      <c r="Q350" s="6"/>
      <c r="R350" s="41">
        <f>ROUND(AA350*$Z$3,1)</f>
        <v>289.39999999999998</v>
      </c>
      <c r="S350" s="82">
        <f>ROUND(R350*0.85,1)</f>
        <v>246</v>
      </c>
      <c r="T350" s="76" t="s">
        <v>2053</v>
      </c>
      <c r="U350" s="120">
        <f>ROUND(R350*1.15,1)</f>
        <v>332.8</v>
      </c>
      <c r="V350" s="78">
        <v>43101</v>
      </c>
      <c r="W350" s="78">
        <v>401768</v>
      </c>
      <c r="X350" s="128"/>
      <c r="AA350" s="42">
        <v>83</v>
      </c>
      <c r="AB350" s="17"/>
    </row>
    <row r="351" spans="1:28" ht="51" hidden="1">
      <c r="A351" s="16" t="s">
        <v>1434</v>
      </c>
      <c r="B351" s="16" t="s">
        <v>1636</v>
      </c>
      <c r="C351" s="13" t="s">
        <v>369</v>
      </c>
      <c r="D351" s="7" t="s">
        <v>1100</v>
      </c>
      <c r="E351" s="17"/>
      <c r="F351" s="25" t="s">
        <v>160</v>
      </c>
      <c r="G351" s="32" t="s">
        <v>1867</v>
      </c>
      <c r="H351" s="1"/>
      <c r="I351" s="1"/>
      <c r="J351" s="1" t="s">
        <v>2469</v>
      </c>
      <c r="K351" s="1" t="s">
        <v>2472</v>
      </c>
      <c r="L351" s="6" t="s">
        <v>2471</v>
      </c>
      <c r="M351" s="6"/>
      <c r="N351" s="6"/>
      <c r="O351" s="6"/>
      <c r="P351" s="6"/>
      <c r="Q351" s="6"/>
      <c r="R351" s="41">
        <f>ROUND(AA351*$Z$3,1)</f>
        <v>983.2</v>
      </c>
      <c r="S351" s="82">
        <f>ROUND(R351*0.85,1)</f>
        <v>835.7</v>
      </c>
      <c r="T351" s="76" t="s">
        <v>2053</v>
      </c>
      <c r="U351" s="120">
        <f>ROUND(R351*1.15,1)</f>
        <v>1130.7</v>
      </c>
      <c r="V351" s="78">
        <v>43101</v>
      </c>
      <c r="W351" s="78">
        <v>401768</v>
      </c>
      <c r="X351" s="128"/>
      <c r="AA351" s="42">
        <v>282</v>
      </c>
      <c r="AB351" s="17"/>
    </row>
    <row r="352" spans="1:28" ht="30" hidden="1">
      <c r="A352" s="20" t="s">
        <v>1431</v>
      </c>
      <c r="B352" s="20" t="s">
        <v>1433</v>
      </c>
      <c r="C352" s="15" t="s">
        <v>375</v>
      </c>
      <c r="D352" s="7"/>
      <c r="E352" s="17"/>
      <c r="F352" s="28" t="s">
        <v>161</v>
      </c>
      <c r="G352" s="28" t="s">
        <v>1870</v>
      </c>
      <c r="H352" s="25"/>
      <c r="I352" s="32"/>
      <c r="J352" s="32"/>
      <c r="K352" s="32"/>
      <c r="L352" s="6"/>
      <c r="M352" s="6"/>
      <c r="N352" s="6"/>
      <c r="O352" s="6"/>
      <c r="P352" s="6"/>
      <c r="Q352" s="6"/>
      <c r="R352" s="41"/>
      <c r="S352" s="82"/>
      <c r="T352" s="76"/>
      <c r="U352" s="120"/>
      <c r="V352" s="78">
        <v>43101</v>
      </c>
      <c r="W352" s="78">
        <v>401768</v>
      </c>
      <c r="X352" s="128"/>
      <c r="AA352" s="42"/>
      <c r="AB352" s="17"/>
    </row>
    <row r="353" spans="1:28" hidden="1">
      <c r="A353" s="16" t="s">
        <v>1434</v>
      </c>
      <c r="B353" s="16" t="s">
        <v>1435</v>
      </c>
      <c r="C353" s="13" t="s">
        <v>375</v>
      </c>
      <c r="D353" s="7" t="s">
        <v>1101</v>
      </c>
      <c r="E353" s="17"/>
      <c r="F353" s="25" t="s">
        <v>162</v>
      </c>
      <c r="G353" s="32" t="s">
        <v>2253</v>
      </c>
      <c r="H353" s="1"/>
      <c r="I353" s="1"/>
      <c r="J353" s="1" t="s">
        <v>2469</v>
      </c>
      <c r="K353" s="1" t="s">
        <v>2472</v>
      </c>
      <c r="L353" s="6" t="s">
        <v>2471</v>
      </c>
      <c r="M353" s="6"/>
      <c r="N353" s="6"/>
      <c r="O353" s="6"/>
      <c r="P353" s="6"/>
      <c r="Q353" s="6"/>
      <c r="R353" s="41">
        <f t="shared" ref="R353:R358" si="63">ROUND(AA353*$Z$3,1)</f>
        <v>41.8</v>
      </c>
      <c r="S353" s="82">
        <f t="shared" ref="S353:S358" si="64">ROUND(R353*0.85,1)</f>
        <v>35.5</v>
      </c>
      <c r="T353" s="76" t="s">
        <v>2053</v>
      </c>
      <c r="U353" s="120">
        <f t="shared" ref="U353:U358" si="65">ROUND(R353*1.15,1)</f>
        <v>48.1</v>
      </c>
      <c r="V353" s="78">
        <v>43101</v>
      </c>
      <c r="W353" s="78">
        <v>401768</v>
      </c>
      <c r="X353" s="128"/>
      <c r="AA353" s="42">
        <v>12</v>
      </c>
      <c r="AB353" s="17"/>
    </row>
    <row r="354" spans="1:28" ht="51" hidden="1">
      <c r="A354" s="16" t="s">
        <v>1434</v>
      </c>
      <c r="B354" s="16" t="s">
        <v>1435</v>
      </c>
      <c r="C354" s="13" t="s">
        <v>375</v>
      </c>
      <c r="D354" s="7" t="s">
        <v>1102</v>
      </c>
      <c r="E354" s="17"/>
      <c r="F354" s="1" t="s">
        <v>515</v>
      </c>
      <c r="G354" s="1" t="s">
        <v>1872</v>
      </c>
      <c r="H354" s="1"/>
      <c r="I354" s="1"/>
      <c r="J354" s="122" t="s">
        <v>2469</v>
      </c>
      <c r="K354" s="122" t="s">
        <v>2472</v>
      </c>
      <c r="L354" s="6" t="s">
        <v>2471</v>
      </c>
      <c r="M354" s="65">
        <v>2</v>
      </c>
      <c r="N354" s="65" t="s">
        <v>2439</v>
      </c>
      <c r="O354" s="5" t="s">
        <v>2478</v>
      </c>
      <c r="P354" s="73" t="s">
        <v>2485</v>
      </c>
      <c r="Q354" s="73"/>
      <c r="R354" s="41">
        <f t="shared" si="63"/>
        <v>983.2</v>
      </c>
      <c r="S354" s="82">
        <f t="shared" si="64"/>
        <v>835.7</v>
      </c>
      <c r="T354" s="76" t="s">
        <v>2053</v>
      </c>
      <c r="U354" s="120">
        <f t="shared" si="65"/>
        <v>1130.7</v>
      </c>
      <c r="V354" s="78">
        <v>43101</v>
      </c>
      <c r="W354" s="78">
        <v>401768</v>
      </c>
      <c r="X354" s="128"/>
      <c r="AA354" s="42">
        <v>282</v>
      </c>
      <c r="AB354" s="17"/>
    </row>
    <row r="355" spans="1:28" ht="25.5" hidden="1">
      <c r="A355" s="16" t="s">
        <v>1434</v>
      </c>
      <c r="B355" s="16" t="s">
        <v>1435</v>
      </c>
      <c r="C355" s="13" t="s">
        <v>375</v>
      </c>
      <c r="D355" s="7" t="s">
        <v>1103</v>
      </c>
      <c r="E355" s="17"/>
      <c r="F355" s="1" t="s">
        <v>163</v>
      </c>
      <c r="G355" s="1" t="s">
        <v>1871</v>
      </c>
      <c r="H355" s="1"/>
      <c r="I355" s="1"/>
      <c r="J355" s="122" t="s">
        <v>2469</v>
      </c>
      <c r="K355" s="122" t="s">
        <v>2472</v>
      </c>
      <c r="L355" s="6" t="s">
        <v>2471</v>
      </c>
      <c r="M355" s="65">
        <v>2</v>
      </c>
      <c r="N355" s="65" t="s">
        <v>2439</v>
      </c>
      <c r="O355" s="5" t="s">
        <v>2478</v>
      </c>
      <c r="P355" s="73" t="s">
        <v>2485</v>
      </c>
      <c r="Q355" s="73"/>
      <c r="R355" s="41">
        <f t="shared" si="63"/>
        <v>753.1</v>
      </c>
      <c r="S355" s="82">
        <f t="shared" si="64"/>
        <v>640.1</v>
      </c>
      <c r="T355" s="76" t="s">
        <v>2053</v>
      </c>
      <c r="U355" s="120">
        <f t="shared" si="65"/>
        <v>866.1</v>
      </c>
      <c r="V355" s="78">
        <v>43101</v>
      </c>
      <c r="W355" s="78">
        <v>401768</v>
      </c>
      <c r="X355" s="128"/>
      <c r="AA355" s="42">
        <v>216</v>
      </c>
      <c r="AB355" s="17"/>
    </row>
    <row r="356" spans="1:28" ht="63.75" hidden="1">
      <c r="A356" s="16" t="s">
        <v>1434</v>
      </c>
      <c r="B356" s="16" t="s">
        <v>1435</v>
      </c>
      <c r="C356" s="13" t="s">
        <v>375</v>
      </c>
      <c r="D356" s="7" t="s">
        <v>1104</v>
      </c>
      <c r="E356" s="17"/>
      <c r="F356" s="1" t="s">
        <v>164</v>
      </c>
      <c r="G356" s="1" t="s">
        <v>2254</v>
      </c>
      <c r="H356" s="1" t="s">
        <v>2002</v>
      </c>
      <c r="I356" s="1" t="s">
        <v>1964</v>
      </c>
      <c r="J356" s="122" t="s">
        <v>2469</v>
      </c>
      <c r="K356" s="122" t="s">
        <v>2472</v>
      </c>
      <c r="L356" s="6" t="s">
        <v>2471</v>
      </c>
      <c r="M356" s="65">
        <v>2</v>
      </c>
      <c r="N356" s="65" t="s">
        <v>2439</v>
      </c>
      <c r="O356" s="5" t="s">
        <v>2478</v>
      </c>
      <c r="P356" s="73" t="s">
        <v>2485</v>
      </c>
      <c r="Q356" s="73"/>
      <c r="R356" s="41">
        <f t="shared" si="63"/>
        <v>1446.9</v>
      </c>
      <c r="S356" s="82">
        <f t="shared" si="64"/>
        <v>1229.9000000000001</v>
      </c>
      <c r="T356" s="76" t="s">
        <v>2053</v>
      </c>
      <c r="U356" s="120">
        <f t="shared" si="65"/>
        <v>1663.9</v>
      </c>
      <c r="V356" s="78">
        <v>43101</v>
      </c>
      <c r="W356" s="78">
        <v>401768</v>
      </c>
      <c r="X356" s="128"/>
      <c r="AA356" s="42">
        <v>415</v>
      </c>
      <c r="AB356" s="17"/>
    </row>
    <row r="357" spans="1:28" hidden="1">
      <c r="A357" s="16" t="s">
        <v>1434</v>
      </c>
      <c r="B357" s="16" t="s">
        <v>1435</v>
      </c>
      <c r="C357" s="13" t="s">
        <v>375</v>
      </c>
      <c r="D357" s="7" t="s">
        <v>1105</v>
      </c>
      <c r="E357" s="17"/>
      <c r="F357" s="1" t="s">
        <v>165</v>
      </c>
      <c r="G357" s="1" t="s">
        <v>1873</v>
      </c>
      <c r="H357" s="25"/>
      <c r="I357" s="32"/>
      <c r="J357" s="1" t="s">
        <v>2469</v>
      </c>
      <c r="K357" s="1" t="s">
        <v>2472</v>
      </c>
      <c r="L357" s="6" t="s">
        <v>2471</v>
      </c>
      <c r="M357" s="6"/>
      <c r="N357" s="6"/>
      <c r="O357" s="6"/>
      <c r="P357" s="6"/>
      <c r="Q357" s="6"/>
      <c r="R357" s="41">
        <f t="shared" si="63"/>
        <v>278.89999999999998</v>
      </c>
      <c r="S357" s="82">
        <f t="shared" si="64"/>
        <v>237.1</v>
      </c>
      <c r="T357" s="76" t="s">
        <v>2053</v>
      </c>
      <c r="U357" s="120">
        <f t="shared" si="65"/>
        <v>320.7</v>
      </c>
      <c r="V357" s="78">
        <v>43101</v>
      </c>
      <c r="W357" s="78">
        <v>401768</v>
      </c>
      <c r="X357" s="128"/>
      <c r="AA357" s="42">
        <v>80</v>
      </c>
      <c r="AB357" s="17"/>
    </row>
    <row r="358" spans="1:28" hidden="1">
      <c r="A358" s="16" t="s">
        <v>1434</v>
      </c>
      <c r="B358" s="16" t="s">
        <v>1435</v>
      </c>
      <c r="C358" s="13" t="s">
        <v>375</v>
      </c>
      <c r="D358" s="7" t="s">
        <v>1106</v>
      </c>
      <c r="E358" s="17"/>
      <c r="F358" s="1" t="s">
        <v>166</v>
      </c>
      <c r="G358" s="1" t="s">
        <v>1874</v>
      </c>
      <c r="H358" s="1"/>
      <c r="I358" s="1"/>
      <c r="J358" s="1" t="s">
        <v>2469</v>
      </c>
      <c r="K358" s="1" t="s">
        <v>2472</v>
      </c>
      <c r="L358" s="6" t="s">
        <v>2471</v>
      </c>
      <c r="M358" s="6"/>
      <c r="N358" s="6"/>
      <c r="O358" s="6"/>
      <c r="P358" s="6"/>
      <c r="Q358" s="6"/>
      <c r="R358" s="41">
        <f t="shared" si="63"/>
        <v>446.3</v>
      </c>
      <c r="S358" s="82">
        <f t="shared" si="64"/>
        <v>379.4</v>
      </c>
      <c r="T358" s="76" t="s">
        <v>2053</v>
      </c>
      <c r="U358" s="120">
        <f t="shared" si="65"/>
        <v>513.20000000000005</v>
      </c>
      <c r="V358" s="78">
        <v>43101</v>
      </c>
      <c r="W358" s="78">
        <v>401768</v>
      </c>
      <c r="X358" s="128"/>
      <c r="AA358" s="42">
        <v>128</v>
      </c>
      <c r="AB358" s="17"/>
    </row>
    <row r="359" spans="1:28" ht="30" hidden="1">
      <c r="A359" s="20" t="s">
        <v>1431</v>
      </c>
      <c r="B359" s="20" t="s">
        <v>1433</v>
      </c>
      <c r="C359" s="15" t="s">
        <v>376</v>
      </c>
      <c r="D359" s="7"/>
      <c r="E359" s="17"/>
      <c r="F359" s="28" t="s">
        <v>167</v>
      </c>
      <c r="G359" s="28" t="s">
        <v>1875</v>
      </c>
      <c r="H359" s="1"/>
      <c r="I359" s="1"/>
      <c r="J359" s="1"/>
      <c r="K359" s="1"/>
      <c r="L359" s="6"/>
      <c r="M359" s="6"/>
      <c r="N359" s="6"/>
      <c r="O359" s="6"/>
      <c r="P359" s="6"/>
      <c r="Q359" s="6"/>
      <c r="R359" s="41"/>
      <c r="S359" s="82"/>
      <c r="T359" s="76"/>
      <c r="U359" s="120"/>
      <c r="V359" s="78">
        <v>43101</v>
      </c>
      <c r="W359" s="78">
        <v>401768</v>
      </c>
      <c r="X359" s="128"/>
      <c r="AA359" s="42"/>
      <c r="AB359" s="17"/>
    </row>
    <row r="360" spans="1:28" ht="30" hidden="1">
      <c r="A360" s="20" t="s">
        <v>1431</v>
      </c>
      <c r="B360" s="20" t="s">
        <v>1435</v>
      </c>
      <c r="C360" s="18" t="s">
        <v>371</v>
      </c>
      <c r="D360" s="7"/>
      <c r="E360" s="17"/>
      <c r="F360" s="28" t="s">
        <v>168</v>
      </c>
      <c r="G360" s="28" t="s">
        <v>1876</v>
      </c>
      <c r="H360" s="25"/>
      <c r="I360" s="32"/>
      <c r="J360" s="32"/>
      <c r="K360" s="32"/>
      <c r="L360" s="6"/>
      <c r="M360" s="6"/>
      <c r="N360" s="6"/>
      <c r="O360" s="6"/>
      <c r="P360" s="6"/>
      <c r="Q360" s="6"/>
      <c r="R360" s="41"/>
      <c r="S360" s="82"/>
      <c r="T360" s="76"/>
      <c r="U360" s="120"/>
      <c r="V360" s="78">
        <v>43101</v>
      </c>
      <c r="W360" s="78">
        <v>401768</v>
      </c>
      <c r="X360" s="128"/>
      <c r="AA360" s="42"/>
      <c r="AB360" s="17"/>
    </row>
    <row r="361" spans="1:28" ht="25.5" hidden="1">
      <c r="A361" s="20" t="s">
        <v>1434</v>
      </c>
      <c r="B361" s="20" t="s">
        <v>1636</v>
      </c>
      <c r="C361" s="13" t="s">
        <v>376</v>
      </c>
      <c r="D361" s="7" t="s">
        <v>1107</v>
      </c>
      <c r="E361" s="17"/>
      <c r="F361" s="1" t="s">
        <v>516</v>
      </c>
      <c r="G361" s="1" t="s">
        <v>2255</v>
      </c>
      <c r="H361" s="1"/>
      <c r="I361" s="1"/>
      <c r="J361" s="1" t="s">
        <v>2469</v>
      </c>
      <c r="K361" s="1" t="s">
        <v>2472</v>
      </c>
      <c r="L361" s="6" t="s">
        <v>2471</v>
      </c>
      <c r="M361" s="6"/>
      <c r="N361" s="6"/>
      <c r="O361" s="6"/>
      <c r="P361" s="6"/>
      <c r="Q361" s="6"/>
      <c r="R361" s="41">
        <f>ROUND(AA361*$Z$3,1)</f>
        <v>348.7</v>
      </c>
      <c r="S361" s="82">
        <f>ROUND(R361*0.85,1)</f>
        <v>296.39999999999998</v>
      </c>
      <c r="T361" s="76" t="s">
        <v>2053</v>
      </c>
      <c r="U361" s="120">
        <f>ROUND(R361*1.15,1)</f>
        <v>401</v>
      </c>
      <c r="V361" s="78">
        <v>43101</v>
      </c>
      <c r="W361" s="78">
        <v>401768</v>
      </c>
      <c r="X361" s="128"/>
      <c r="AA361" s="42">
        <v>100</v>
      </c>
      <c r="AB361" s="17"/>
    </row>
    <row r="362" spans="1:28" ht="38.25" hidden="1">
      <c r="A362" s="20" t="s">
        <v>1434</v>
      </c>
      <c r="B362" s="20" t="s">
        <v>1636</v>
      </c>
      <c r="C362" s="13" t="s">
        <v>376</v>
      </c>
      <c r="D362" s="7" t="s">
        <v>1108</v>
      </c>
      <c r="E362" s="17"/>
      <c r="F362" s="1" t="s">
        <v>169</v>
      </c>
      <c r="G362" s="1" t="s">
        <v>2256</v>
      </c>
      <c r="H362" s="1"/>
      <c r="I362" s="1"/>
      <c r="J362" s="1" t="s">
        <v>2469</v>
      </c>
      <c r="K362" s="1" t="s">
        <v>2472</v>
      </c>
      <c r="L362" s="6" t="s">
        <v>2471</v>
      </c>
      <c r="M362" s="6"/>
      <c r="N362" s="6"/>
      <c r="O362" s="6"/>
      <c r="P362" s="6"/>
      <c r="Q362" s="6"/>
      <c r="R362" s="41">
        <f>ROUND(AA362*$Z$3,1)</f>
        <v>1272.5999999999999</v>
      </c>
      <c r="S362" s="82">
        <f>ROUND(R362*0.85,1)</f>
        <v>1081.7</v>
      </c>
      <c r="T362" s="76" t="s">
        <v>2053</v>
      </c>
      <c r="U362" s="120">
        <f>ROUND(R362*1.15,1)</f>
        <v>1463.5</v>
      </c>
      <c r="V362" s="78">
        <v>43101</v>
      </c>
      <c r="W362" s="78">
        <v>401768</v>
      </c>
      <c r="X362" s="128"/>
      <c r="AA362" s="42">
        <v>365</v>
      </c>
      <c r="AB362" s="17"/>
    </row>
    <row r="363" spans="1:28" ht="30" hidden="1">
      <c r="A363" s="20" t="s">
        <v>1431</v>
      </c>
      <c r="B363" s="20" t="s">
        <v>1435</v>
      </c>
      <c r="C363" s="18" t="s">
        <v>372</v>
      </c>
      <c r="D363" s="7"/>
      <c r="E363" s="17"/>
      <c r="F363" s="28" t="s">
        <v>170</v>
      </c>
      <c r="G363" s="28" t="s">
        <v>1877</v>
      </c>
      <c r="H363" s="25"/>
      <c r="I363" s="32"/>
      <c r="J363" s="32"/>
      <c r="K363" s="32"/>
      <c r="L363" s="6"/>
      <c r="M363" s="6"/>
      <c r="N363" s="6"/>
      <c r="O363" s="6"/>
      <c r="P363" s="6"/>
      <c r="Q363" s="6"/>
      <c r="R363" s="41"/>
      <c r="S363" s="82"/>
      <c r="T363" s="76"/>
      <c r="U363" s="120"/>
      <c r="V363" s="78">
        <v>43101</v>
      </c>
      <c r="W363" s="78">
        <v>401768</v>
      </c>
      <c r="X363" s="128"/>
      <c r="AA363" s="42"/>
      <c r="AB363" s="17"/>
    </row>
    <row r="364" spans="1:28" ht="51" hidden="1">
      <c r="A364" s="20" t="s">
        <v>1434</v>
      </c>
      <c r="B364" s="20" t="s">
        <v>1636</v>
      </c>
      <c r="C364" s="13" t="s">
        <v>376</v>
      </c>
      <c r="D364" s="7" t="s">
        <v>1109</v>
      </c>
      <c r="E364" s="17"/>
      <c r="F364" s="1" t="s">
        <v>517</v>
      </c>
      <c r="G364" s="1" t="s">
        <v>2257</v>
      </c>
      <c r="H364" s="25"/>
      <c r="I364" s="32"/>
      <c r="J364" s="1" t="s">
        <v>2469</v>
      </c>
      <c r="K364" s="1" t="s">
        <v>2472</v>
      </c>
      <c r="L364" s="6" t="s">
        <v>2471</v>
      </c>
      <c r="M364" s="6"/>
      <c r="N364" s="6"/>
      <c r="O364" s="6"/>
      <c r="P364" s="6"/>
      <c r="Q364" s="6"/>
      <c r="R364" s="41">
        <f>ROUND(AA364*$Z$3,1)</f>
        <v>390.5</v>
      </c>
      <c r="S364" s="82">
        <f>ROUND(R364*0.85,1)</f>
        <v>331.9</v>
      </c>
      <c r="T364" s="76" t="s">
        <v>2053</v>
      </c>
      <c r="U364" s="120">
        <f>ROUND(R364*1.15,1)</f>
        <v>449.1</v>
      </c>
      <c r="V364" s="78">
        <v>43101</v>
      </c>
      <c r="W364" s="78">
        <v>401768</v>
      </c>
      <c r="X364" s="128"/>
      <c r="AA364" s="42">
        <v>112</v>
      </c>
      <c r="AB364" s="17"/>
    </row>
    <row r="365" spans="1:28" ht="63.75" hidden="1">
      <c r="A365" s="20" t="s">
        <v>1434</v>
      </c>
      <c r="B365" s="20" t="s">
        <v>1636</v>
      </c>
      <c r="C365" s="13" t="s">
        <v>376</v>
      </c>
      <c r="D365" s="7" t="s">
        <v>1110</v>
      </c>
      <c r="E365" s="17"/>
      <c r="F365" s="1" t="s">
        <v>171</v>
      </c>
      <c r="G365" s="1" t="s">
        <v>2258</v>
      </c>
      <c r="H365" s="25"/>
      <c r="I365" s="32"/>
      <c r="J365" s="1" t="s">
        <v>2469</v>
      </c>
      <c r="K365" s="1" t="s">
        <v>2472</v>
      </c>
      <c r="L365" s="6" t="s">
        <v>2471</v>
      </c>
      <c r="M365" s="6"/>
      <c r="N365" s="6"/>
      <c r="O365" s="6"/>
      <c r="P365" s="6"/>
      <c r="Q365" s="6"/>
      <c r="R365" s="41">
        <f>ROUND(AA365*$Z$3,1)</f>
        <v>836.8</v>
      </c>
      <c r="S365" s="82">
        <f>ROUND(R365*0.85,1)</f>
        <v>711.3</v>
      </c>
      <c r="T365" s="76" t="s">
        <v>2053</v>
      </c>
      <c r="U365" s="120">
        <f>ROUND(R365*1.15,1)</f>
        <v>962.3</v>
      </c>
      <c r="V365" s="78">
        <v>43101</v>
      </c>
      <c r="W365" s="78">
        <v>401768</v>
      </c>
      <c r="X365" s="128"/>
      <c r="AA365" s="42">
        <v>240</v>
      </c>
      <c r="AB365" s="17"/>
    </row>
    <row r="366" spans="1:28" ht="30" hidden="1">
      <c r="A366" s="20" t="s">
        <v>1431</v>
      </c>
      <c r="B366" s="20" t="s">
        <v>1433</v>
      </c>
      <c r="C366" s="15" t="s">
        <v>377</v>
      </c>
      <c r="D366" s="7"/>
      <c r="E366" s="17"/>
      <c r="F366" s="28" t="s">
        <v>172</v>
      </c>
      <c r="G366" s="28" t="s">
        <v>1880</v>
      </c>
      <c r="H366" s="25"/>
      <c r="I366" s="32"/>
      <c r="J366" s="32"/>
      <c r="K366" s="32"/>
      <c r="L366" s="6"/>
      <c r="M366" s="6"/>
      <c r="N366" s="6"/>
      <c r="O366" s="6"/>
      <c r="P366" s="6"/>
      <c r="Q366" s="6"/>
      <c r="R366" s="41"/>
      <c r="S366" s="82"/>
      <c r="T366" s="76"/>
      <c r="U366" s="120"/>
      <c r="V366" s="78">
        <v>43101</v>
      </c>
      <c r="W366" s="78">
        <v>401768</v>
      </c>
      <c r="X366" s="128"/>
      <c r="AA366" s="42"/>
      <c r="AB366" s="17"/>
    </row>
    <row r="367" spans="1:28" ht="30" hidden="1">
      <c r="A367" s="20" t="s">
        <v>1431</v>
      </c>
      <c r="B367" s="20" t="s">
        <v>1435</v>
      </c>
      <c r="C367" s="18" t="s">
        <v>373</v>
      </c>
      <c r="D367" s="7"/>
      <c r="E367" s="17"/>
      <c r="F367" s="28" t="s">
        <v>173</v>
      </c>
      <c r="G367" s="28" t="s">
        <v>1878</v>
      </c>
      <c r="H367" s="25"/>
      <c r="I367" s="32"/>
      <c r="J367" s="32"/>
      <c r="K367" s="32"/>
      <c r="L367" s="6"/>
      <c r="M367" s="6"/>
      <c r="N367" s="6"/>
      <c r="O367" s="6"/>
      <c r="P367" s="6"/>
      <c r="Q367" s="6"/>
      <c r="R367" s="41"/>
      <c r="S367" s="82"/>
      <c r="T367" s="76"/>
      <c r="U367" s="120"/>
      <c r="V367" s="78">
        <v>43101</v>
      </c>
      <c r="W367" s="78">
        <v>401768</v>
      </c>
      <c r="X367" s="128"/>
      <c r="AA367" s="42"/>
      <c r="AB367" s="17"/>
    </row>
    <row r="368" spans="1:28" ht="51" hidden="1">
      <c r="A368" s="20" t="s">
        <v>1434</v>
      </c>
      <c r="B368" s="20" t="s">
        <v>1636</v>
      </c>
      <c r="C368" s="13" t="s">
        <v>377</v>
      </c>
      <c r="D368" s="7" t="s">
        <v>1111</v>
      </c>
      <c r="E368" s="17"/>
      <c r="F368" s="25" t="s">
        <v>174</v>
      </c>
      <c r="G368" s="32" t="s">
        <v>2259</v>
      </c>
      <c r="H368" s="25"/>
      <c r="I368" s="32"/>
      <c r="J368" s="1" t="s">
        <v>2469</v>
      </c>
      <c r="K368" s="1" t="s">
        <v>2472</v>
      </c>
      <c r="L368" s="6" t="s">
        <v>2471</v>
      </c>
      <c r="M368" s="6"/>
      <c r="N368" s="6"/>
      <c r="O368" s="6"/>
      <c r="P368" s="6"/>
      <c r="Q368" s="6"/>
      <c r="R368" s="41">
        <f>ROUND(AA368*$Z$3,1)</f>
        <v>697.3</v>
      </c>
      <c r="S368" s="82">
        <f>ROUND(R368*0.85,1)</f>
        <v>592.70000000000005</v>
      </c>
      <c r="T368" s="76" t="s">
        <v>2053</v>
      </c>
      <c r="U368" s="120">
        <f>ROUND(R368*1.15,1)</f>
        <v>801.9</v>
      </c>
      <c r="V368" s="78">
        <v>43101</v>
      </c>
      <c r="W368" s="78">
        <v>401768</v>
      </c>
      <c r="X368" s="128"/>
      <c r="AA368" s="42">
        <v>200</v>
      </c>
      <c r="AB368" s="17"/>
    </row>
    <row r="369" spans="1:28" ht="30" hidden="1">
      <c r="A369" s="20" t="s">
        <v>1431</v>
      </c>
      <c r="B369" s="20" t="s">
        <v>1435</v>
      </c>
      <c r="C369" s="18" t="s">
        <v>374</v>
      </c>
      <c r="D369" s="7"/>
      <c r="E369" s="17"/>
      <c r="F369" s="28" t="s">
        <v>175</v>
      </c>
      <c r="G369" s="28" t="s">
        <v>1879</v>
      </c>
      <c r="H369" s="25"/>
      <c r="I369" s="32"/>
      <c r="J369" s="32"/>
      <c r="K369" s="32"/>
      <c r="L369" s="6"/>
      <c r="M369" s="6"/>
      <c r="N369" s="6"/>
      <c r="O369" s="6"/>
      <c r="P369" s="6"/>
      <c r="Q369" s="6"/>
      <c r="R369" s="41"/>
      <c r="S369" s="82"/>
      <c r="T369" s="76"/>
      <c r="U369" s="120"/>
      <c r="V369" s="78">
        <v>43101</v>
      </c>
      <c r="W369" s="78">
        <v>401768</v>
      </c>
      <c r="X369" s="128"/>
      <c r="AA369" s="42"/>
      <c r="AB369" s="17"/>
    </row>
    <row r="370" spans="1:28" ht="38.25" hidden="1">
      <c r="A370" s="16" t="s">
        <v>1434</v>
      </c>
      <c r="B370" s="16" t="s">
        <v>1636</v>
      </c>
      <c r="C370" s="13" t="s">
        <v>377</v>
      </c>
      <c r="D370" s="7" t="s">
        <v>1112</v>
      </c>
      <c r="E370" s="17"/>
      <c r="F370" s="1" t="s">
        <v>518</v>
      </c>
      <c r="G370" s="1" t="s">
        <v>2260</v>
      </c>
      <c r="H370" s="25"/>
      <c r="I370" s="32"/>
      <c r="J370" s="1" t="s">
        <v>2469</v>
      </c>
      <c r="K370" s="1" t="s">
        <v>2472</v>
      </c>
      <c r="L370" s="6" t="s">
        <v>2471</v>
      </c>
      <c r="M370" s="6"/>
      <c r="N370" s="6"/>
      <c r="O370" s="6"/>
      <c r="P370" s="6"/>
      <c r="Q370" s="6"/>
      <c r="R370" s="41">
        <f>ROUND(AA370*$Z$3,1)</f>
        <v>1391.1</v>
      </c>
      <c r="S370" s="82">
        <f>ROUND(R370*0.85,1)</f>
        <v>1182.4000000000001</v>
      </c>
      <c r="T370" s="76" t="s">
        <v>2053</v>
      </c>
      <c r="U370" s="120">
        <f>ROUND(R370*1.15,1)</f>
        <v>1599.8</v>
      </c>
      <c r="V370" s="78">
        <v>43101</v>
      </c>
      <c r="W370" s="78">
        <v>401768</v>
      </c>
      <c r="X370" s="128"/>
      <c r="AA370" s="42">
        <v>399</v>
      </c>
      <c r="AB370" s="17"/>
    </row>
    <row r="371" spans="1:28" ht="63.75" hidden="1">
      <c r="A371" s="16" t="s">
        <v>1434</v>
      </c>
      <c r="B371" s="16" t="s">
        <v>1636</v>
      </c>
      <c r="C371" s="13" t="s">
        <v>377</v>
      </c>
      <c r="D371" s="7" t="s">
        <v>1113</v>
      </c>
      <c r="E371" s="17"/>
      <c r="F371" s="1" t="s">
        <v>519</v>
      </c>
      <c r="G371" s="1" t="s">
        <v>2261</v>
      </c>
      <c r="H371" s="25"/>
      <c r="I371" s="32"/>
      <c r="J371" s="1" t="s">
        <v>2469</v>
      </c>
      <c r="K371" s="1" t="s">
        <v>2472</v>
      </c>
      <c r="L371" s="6" t="s">
        <v>2471</v>
      </c>
      <c r="M371" s="9"/>
      <c r="N371" s="9"/>
      <c r="O371" s="9"/>
      <c r="P371" s="9"/>
      <c r="Q371" s="9"/>
      <c r="R371" s="41">
        <f>ROUND(AA371*$Z$3,1)</f>
        <v>1670.1</v>
      </c>
      <c r="S371" s="82">
        <f>ROUND(R371*0.85,1)</f>
        <v>1419.6</v>
      </c>
      <c r="T371" s="76" t="s">
        <v>2053</v>
      </c>
      <c r="U371" s="120">
        <f>ROUND(R371*1.15,1)</f>
        <v>1920.6</v>
      </c>
      <c r="V371" s="78">
        <v>43101</v>
      </c>
      <c r="W371" s="78">
        <v>401768</v>
      </c>
      <c r="X371" s="128"/>
      <c r="AA371" s="42">
        <v>479</v>
      </c>
      <c r="AB371" s="17"/>
    </row>
    <row r="372" spans="1:28" ht="51" hidden="1">
      <c r="A372" s="16" t="s">
        <v>1434</v>
      </c>
      <c r="B372" s="16" t="s">
        <v>1636</v>
      </c>
      <c r="C372" s="13" t="s">
        <v>377</v>
      </c>
      <c r="D372" s="7" t="s">
        <v>1114</v>
      </c>
      <c r="E372" s="17"/>
      <c r="F372" s="1" t="s">
        <v>520</v>
      </c>
      <c r="G372" s="1" t="s">
        <v>2262</v>
      </c>
      <c r="H372" s="25"/>
      <c r="I372" s="32"/>
      <c r="J372" s="1" t="s">
        <v>2469</v>
      </c>
      <c r="K372" s="1" t="s">
        <v>2472</v>
      </c>
      <c r="L372" s="6" t="s">
        <v>2471</v>
      </c>
      <c r="M372" s="6"/>
      <c r="N372" s="6"/>
      <c r="O372" s="6"/>
      <c r="P372" s="6"/>
      <c r="Q372" s="6"/>
      <c r="R372" s="41">
        <f>ROUND(AA372*$Z$3,1)</f>
        <v>2227.9</v>
      </c>
      <c r="S372" s="82">
        <f>ROUND(R372*0.85,1)</f>
        <v>1893.7</v>
      </c>
      <c r="T372" s="76" t="s">
        <v>2053</v>
      </c>
      <c r="U372" s="120">
        <f>ROUND(R372*1.15,1)</f>
        <v>2562.1</v>
      </c>
      <c r="V372" s="78">
        <v>43101</v>
      </c>
      <c r="W372" s="78">
        <v>401768</v>
      </c>
      <c r="X372" s="128"/>
      <c r="AA372" s="42">
        <v>639</v>
      </c>
      <c r="AB372" s="17"/>
    </row>
    <row r="373" spans="1:28" ht="38.25" hidden="1">
      <c r="A373" s="16" t="s">
        <v>1434</v>
      </c>
      <c r="B373" s="16" t="s">
        <v>1636</v>
      </c>
      <c r="C373" s="13" t="s">
        <v>377</v>
      </c>
      <c r="D373" s="7" t="s">
        <v>1115</v>
      </c>
      <c r="E373" s="17"/>
      <c r="F373" s="1" t="s">
        <v>521</v>
      </c>
      <c r="G373" s="1" t="s">
        <v>1644</v>
      </c>
      <c r="H373" s="1" t="s">
        <v>2003</v>
      </c>
      <c r="I373" s="74" t="s">
        <v>2669</v>
      </c>
      <c r="J373" s="1" t="s">
        <v>2469</v>
      </c>
      <c r="K373" s="1" t="s">
        <v>2472</v>
      </c>
      <c r="L373" s="6" t="s">
        <v>2471</v>
      </c>
      <c r="M373" s="6"/>
      <c r="N373" s="6"/>
      <c r="O373" s="6"/>
      <c r="P373" s="6"/>
      <c r="Q373" s="6"/>
      <c r="R373" s="41">
        <f>ROUND(AA373*$Z$3,1)</f>
        <v>2318.5</v>
      </c>
      <c r="S373" s="82">
        <f>ROUND(R373*0.85,1)</f>
        <v>1970.7</v>
      </c>
      <c r="T373" s="76" t="s">
        <v>2053</v>
      </c>
      <c r="U373" s="120">
        <f>ROUND(R373*1.15,1)</f>
        <v>2666.3</v>
      </c>
      <c r="V373" s="78">
        <v>43101</v>
      </c>
      <c r="W373" s="78">
        <v>401768</v>
      </c>
      <c r="X373" s="128"/>
      <c r="AA373" s="42">
        <v>665</v>
      </c>
      <c r="AB373" s="17"/>
    </row>
    <row r="374" spans="1:28" ht="38.25" hidden="1">
      <c r="A374" s="16" t="s">
        <v>1434</v>
      </c>
      <c r="B374" s="16" t="s">
        <v>1636</v>
      </c>
      <c r="C374" s="13" t="s">
        <v>377</v>
      </c>
      <c r="D374" s="7" t="s">
        <v>1116</v>
      </c>
      <c r="E374" s="17"/>
      <c r="F374" s="1" t="s">
        <v>176</v>
      </c>
      <c r="G374" s="1" t="s">
        <v>2263</v>
      </c>
      <c r="H374" s="25" t="s">
        <v>19</v>
      </c>
      <c r="I374" s="32" t="s">
        <v>1526</v>
      </c>
      <c r="J374" s="1" t="s">
        <v>2469</v>
      </c>
      <c r="K374" s="1" t="s">
        <v>2472</v>
      </c>
      <c r="L374" s="6" t="s">
        <v>2471</v>
      </c>
      <c r="M374" s="6"/>
      <c r="N374" s="6"/>
      <c r="O374" s="6"/>
      <c r="P374" s="6"/>
      <c r="Q374" s="6"/>
      <c r="R374" s="41">
        <f>ROUND(AA374*$Z$3,1)</f>
        <v>195.2</v>
      </c>
      <c r="S374" s="82">
        <f>ROUND(R374*0.85,1)</f>
        <v>165.9</v>
      </c>
      <c r="T374" s="76" t="s">
        <v>2053</v>
      </c>
      <c r="U374" s="120">
        <f>ROUND(R374*1.15,1)</f>
        <v>224.5</v>
      </c>
      <c r="V374" s="78">
        <v>43101</v>
      </c>
      <c r="W374" s="78">
        <v>401768</v>
      </c>
      <c r="X374" s="128"/>
      <c r="AA374" s="42">
        <v>56</v>
      </c>
      <c r="AB374" s="17"/>
    </row>
    <row r="375" spans="1:28" ht="30" hidden="1">
      <c r="A375" s="20" t="s">
        <v>1431</v>
      </c>
      <c r="B375" s="20" t="s">
        <v>1433</v>
      </c>
      <c r="C375" s="15" t="s">
        <v>378</v>
      </c>
      <c r="D375" s="7"/>
      <c r="E375" s="17"/>
      <c r="F375" s="28" t="s">
        <v>177</v>
      </c>
      <c r="G375" s="28" t="s">
        <v>1881</v>
      </c>
      <c r="H375" s="25"/>
      <c r="I375" s="32"/>
      <c r="J375" s="32"/>
      <c r="K375" s="32"/>
      <c r="L375" s="6"/>
      <c r="M375" s="65"/>
      <c r="N375" s="65"/>
      <c r="O375" s="65"/>
      <c r="P375" s="65"/>
      <c r="Q375" s="65"/>
      <c r="R375" s="41"/>
      <c r="S375" s="82"/>
      <c r="T375" s="76"/>
      <c r="U375" s="120"/>
      <c r="V375" s="78">
        <v>43101</v>
      </c>
      <c r="W375" s="78">
        <v>401768</v>
      </c>
      <c r="X375" s="128"/>
      <c r="AA375" s="42"/>
      <c r="AB375" s="17"/>
    </row>
    <row r="376" spans="1:28" ht="38.25" hidden="1">
      <c r="A376" s="16" t="s">
        <v>1434</v>
      </c>
      <c r="B376" s="16" t="s">
        <v>1435</v>
      </c>
      <c r="C376" s="13" t="s">
        <v>378</v>
      </c>
      <c r="D376" s="7" t="s">
        <v>1117</v>
      </c>
      <c r="E376" s="17"/>
      <c r="F376" s="1" t="s">
        <v>522</v>
      </c>
      <c r="G376" s="1" t="s">
        <v>1882</v>
      </c>
      <c r="H376" s="1" t="s">
        <v>682</v>
      </c>
      <c r="I376" s="1" t="s">
        <v>1886</v>
      </c>
      <c r="J376" s="1" t="s">
        <v>2469</v>
      </c>
      <c r="K376" s="1" t="s">
        <v>2472</v>
      </c>
      <c r="L376" s="6" t="s">
        <v>2471</v>
      </c>
      <c r="M376" s="6"/>
      <c r="N376" s="6"/>
      <c r="O376" s="6"/>
      <c r="P376" s="6"/>
      <c r="Q376" s="6"/>
      <c r="R376" s="41">
        <f>ROUND(AA376*$Z$3,1)</f>
        <v>753.1</v>
      </c>
      <c r="S376" s="82">
        <f>ROUND(R376*0.85,1)</f>
        <v>640.1</v>
      </c>
      <c r="T376" s="76" t="s">
        <v>2053</v>
      </c>
      <c r="U376" s="120">
        <f>ROUND(R376*1.15,1)</f>
        <v>866.1</v>
      </c>
      <c r="V376" s="78">
        <v>43101</v>
      </c>
      <c r="W376" s="78">
        <v>401768</v>
      </c>
      <c r="X376" s="128"/>
      <c r="AA376" s="42">
        <v>216</v>
      </c>
      <c r="AB376" s="17"/>
    </row>
    <row r="377" spans="1:28" ht="38.25" hidden="1">
      <c r="A377" s="16" t="s">
        <v>1434</v>
      </c>
      <c r="B377" s="16" t="s">
        <v>1435</v>
      </c>
      <c r="C377" s="13" t="s">
        <v>378</v>
      </c>
      <c r="D377" s="7" t="s">
        <v>1118</v>
      </c>
      <c r="E377" s="17"/>
      <c r="F377" s="1" t="s">
        <v>178</v>
      </c>
      <c r="G377" s="1" t="s">
        <v>2264</v>
      </c>
      <c r="H377" s="1"/>
      <c r="I377" s="1"/>
      <c r="J377" s="122" t="s">
        <v>2469</v>
      </c>
      <c r="K377" s="122" t="s">
        <v>2472</v>
      </c>
      <c r="L377" s="6" t="s">
        <v>2471</v>
      </c>
      <c r="M377" s="65">
        <v>2</v>
      </c>
      <c r="N377" s="65" t="s">
        <v>2439</v>
      </c>
      <c r="O377" s="5" t="s">
        <v>2478</v>
      </c>
      <c r="P377" s="73" t="s">
        <v>2485</v>
      </c>
      <c r="Q377" s="73"/>
      <c r="R377" s="41">
        <f>ROUND(AA377*$Z$3,1)</f>
        <v>317.3</v>
      </c>
      <c r="S377" s="82">
        <f>ROUND(R377*0.85,1)</f>
        <v>269.7</v>
      </c>
      <c r="T377" s="76" t="s">
        <v>2053</v>
      </c>
      <c r="U377" s="120">
        <f>ROUND(R377*1.15,1)</f>
        <v>364.9</v>
      </c>
      <c r="V377" s="78">
        <v>43101</v>
      </c>
      <c r="W377" s="78">
        <v>401768</v>
      </c>
      <c r="X377" s="128"/>
      <c r="AA377" s="42">
        <v>91</v>
      </c>
      <c r="AB377" s="17"/>
    </row>
    <row r="378" spans="1:28" ht="38.25" hidden="1">
      <c r="A378" s="16" t="s">
        <v>1434</v>
      </c>
      <c r="B378" s="16" t="s">
        <v>1435</v>
      </c>
      <c r="C378" s="13" t="s">
        <v>378</v>
      </c>
      <c r="D378" s="7" t="s">
        <v>1119</v>
      </c>
      <c r="E378" s="17"/>
      <c r="F378" s="1" t="s">
        <v>179</v>
      </c>
      <c r="G378" s="1" t="s">
        <v>2265</v>
      </c>
      <c r="H378" s="1" t="s">
        <v>2003</v>
      </c>
      <c r="I378" s="74" t="s">
        <v>2669</v>
      </c>
      <c r="J378" s="1" t="s">
        <v>2469</v>
      </c>
      <c r="K378" s="1" t="s">
        <v>2472</v>
      </c>
      <c r="L378" s="6" t="s">
        <v>2471</v>
      </c>
      <c r="M378" s="6"/>
      <c r="N378" s="6"/>
      <c r="O378" s="6"/>
      <c r="P378" s="6"/>
      <c r="Q378" s="6"/>
      <c r="R378" s="41">
        <f>ROUND(AA378*$Z$3,1)</f>
        <v>578.79999999999995</v>
      </c>
      <c r="S378" s="82">
        <f>ROUND(R378*0.85,1)</f>
        <v>492</v>
      </c>
      <c r="T378" s="76" t="s">
        <v>2053</v>
      </c>
      <c r="U378" s="120">
        <f>ROUND(R378*1.15,1)</f>
        <v>665.6</v>
      </c>
      <c r="V378" s="78">
        <v>43101</v>
      </c>
      <c r="W378" s="78">
        <v>401768</v>
      </c>
      <c r="X378" s="128"/>
      <c r="AA378" s="42">
        <v>166</v>
      </c>
      <c r="AB378" s="17"/>
    </row>
    <row r="379" spans="1:28" ht="25.5" hidden="1">
      <c r="A379" s="16" t="s">
        <v>1434</v>
      </c>
      <c r="B379" s="16" t="s">
        <v>1435</v>
      </c>
      <c r="C379" s="13" t="s">
        <v>378</v>
      </c>
      <c r="D379" s="7" t="s">
        <v>1120</v>
      </c>
      <c r="E379" s="17"/>
      <c r="F379" s="1" t="s">
        <v>180</v>
      </c>
      <c r="G379" s="1" t="s">
        <v>1883</v>
      </c>
      <c r="H379" s="25" t="s">
        <v>181</v>
      </c>
      <c r="I379" s="32" t="s">
        <v>1887</v>
      </c>
      <c r="J379" s="1" t="s">
        <v>2469</v>
      </c>
      <c r="K379" s="1" t="s">
        <v>2472</v>
      </c>
      <c r="L379" s="6" t="s">
        <v>2471</v>
      </c>
      <c r="M379" s="6"/>
      <c r="N379" s="6"/>
      <c r="O379" s="6"/>
      <c r="P379" s="6"/>
      <c r="Q379" s="6"/>
      <c r="R379" s="41">
        <f>ROUND(AA379*$Z$3,1)</f>
        <v>463.7</v>
      </c>
      <c r="S379" s="82">
        <f>ROUND(R379*0.85,1)</f>
        <v>394.1</v>
      </c>
      <c r="T379" s="76" t="s">
        <v>2053</v>
      </c>
      <c r="U379" s="120">
        <f>ROUND(R379*1.15,1)</f>
        <v>533.29999999999995</v>
      </c>
      <c r="V379" s="78">
        <v>43101</v>
      </c>
      <c r="W379" s="78">
        <v>401768</v>
      </c>
      <c r="X379" s="128"/>
      <c r="AA379" s="42">
        <v>133</v>
      </c>
      <c r="AB379" s="17"/>
    </row>
    <row r="380" spans="1:28" ht="30" hidden="1">
      <c r="A380" s="20" t="s">
        <v>1431</v>
      </c>
      <c r="B380" s="20" t="s">
        <v>1433</v>
      </c>
      <c r="C380" s="15" t="s">
        <v>379</v>
      </c>
      <c r="D380" s="7"/>
      <c r="E380" s="17"/>
      <c r="F380" s="28" t="s">
        <v>182</v>
      </c>
      <c r="G380" s="28" t="s">
        <v>1885</v>
      </c>
      <c r="H380" s="25"/>
      <c r="I380" s="32"/>
      <c r="J380" s="32"/>
      <c r="K380" s="32"/>
      <c r="L380" s="6"/>
      <c r="M380" s="6"/>
      <c r="N380" s="6"/>
      <c r="O380" s="6"/>
      <c r="P380" s="6"/>
      <c r="Q380" s="6"/>
      <c r="R380" s="41"/>
      <c r="S380" s="82"/>
      <c r="T380" s="76"/>
      <c r="U380" s="120"/>
      <c r="V380" s="78">
        <v>43101</v>
      </c>
      <c r="W380" s="78">
        <v>401768</v>
      </c>
      <c r="X380" s="128"/>
      <c r="AA380" s="42"/>
      <c r="AB380" s="17"/>
    </row>
    <row r="381" spans="1:28" ht="38.25" hidden="1">
      <c r="A381" s="16" t="s">
        <v>1434</v>
      </c>
      <c r="B381" s="16" t="s">
        <v>1435</v>
      </c>
      <c r="C381" s="13" t="s">
        <v>379</v>
      </c>
      <c r="D381" s="7" t="s">
        <v>1121</v>
      </c>
      <c r="E381" s="17"/>
      <c r="F381" s="25" t="s">
        <v>805</v>
      </c>
      <c r="G381" s="32" t="s">
        <v>2266</v>
      </c>
      <c r="H381" s="25" t="s">
        <v>806</v>
      </c>
      <c r="I381" s="2" t="s">
        <v>2267</v>
      </c>
      <c r="J381" s="1" t="s">
        <v>2469</v>
      </c>
      <c r="K381" s="1" t="s">
        <v>2472</v>
      </c>
      <c r="L381" s="6" t="s">
        <v>2471</v>
      </c>
      <c r="M381" s="6"/>
      <c r="N381" s="6"/>
      <c r="O381" s="6"/>
      <c r="P381" s="6"/>
      <c r="Q381" s="6"/>
      <c r="R381" s="41">
        <f>ROUND(AA381*$Z$3,1)</f>
        <v>836.8</v>
      </c>
      <c r="S381" s="82">
        <f>ROUND(R381*0.85,1)</f>
        <v>711.3</v>
      </c>
      <c r="T381" s="76" t="s">
        <v>2053</v>
      </c>
      <c r="U381" s="120">
        <f>ROUND(R381*1.15,1)</f>
        <v>962.3</v>
      </c>
      <c r="V381" s="78">
        <v>43101</v>
      </c>
      <c r="W381" s="78">
        <v>401768</v>
      </c>
      <c r="X381" s="128"/>
      <c r="AA381" s="42">
        <v>240</v>
      </c>
      <c r="AB381" s="17"/>
    </row>
    <row r="382" spans="1:28" ht="30" hidden="1">
      <c r="A382" s="20" t="s">
        <v>1431</v>
      </c>
      <c r="B382" s="20" t="s">
        <v>1433</v>
      </c>
      <c r="C382" s="15" t="s">
        <v>380</v>
      </c>
      <c r="D382" s="7"/>
      <c r="E382" s="17"/>
      <c r="F382" s="28" t="s">
        <v>183</v>
      </c>
      <c r="G382" s="28" t="s">
        <v>1884</v>
      </c>
      <c r="H382" s="25"/>
      <c r="I382" s="32"/>
      <c r="J382" s="32"/>
      <c r="K382" s="32"/>
      <c r="L382" s="6"/>
      <c r="M382" s="6"/>
      <c r="N382" s="6"/>
      <c r="O382" s="6"/>
      <c r="P382" s="6"/>
      <c r="Q382" s="6"/>
      <c r="R382" s="41"/>
      <c r="S382" s="82"/>
      <c r="T382" s="76"/>
      <c r="U382" s="120"/>
      <c r="V382" s="78">
        <v>43101</v>
      </c>
      <c r="W382" s="78">
        <v>401768</v>
      </c>
      <c r="X382" s="128"/>
      <c r="AA382" s="42"/>
      <c r="AB382" s="17"/>
    </row>
    <row r="383" spans="1:28" ht="38.25" hidden="1">
      <c r="A383" s="16" t="s">
        <v>1434</v>
      </c>
      <c r="B383" s="16" t="s">
        <v>1435</v>
      </c>
      <c r="C383" s="13" t="s">
        <v>380</v>
      </c>
      <c r="D383" s="7" t="s">
        <v>1122</v>
      </c>
      <c r="E383" s="17"/>
      <c r="F383" s="25" t="s">
        <v>184</v>
      </c>
      <c r="G383" s="32" t="s">
        <v>2268</v>
      </c>
      <c r="H383" s="1" t="s">
        <v>2003</v>
      </c>
      <c r="I383" s="74" t="s">
        <v>2670</v>
      </c>
      <c r="J383" s="1" t="s">
        <v>2469</v>
      </c>
      <c r="K383" s="1" t="s">
        <v>2472</v>
      </c>
      <c r="L383" s="6" t="s">
        <v>2471</v>
      </c>
      <c r="M383" s="35"/>
      <c r="N383" s="35"/>
      <c r="O383" s="35"/>
      <c r="P383" s="35"/>
      <c r="Q383" s="35"/>
      <c r="R383" s="41">
        <f>ROUND(AA383*$Z$3,1)</f>
        <v>446.3</v>
      </c>
      <c r="S383" s="82">
        <f>ROUND(R383*0.85,1)</f>
        <v>379.4</v>
      </c>
      <c r="T383" s="76" t="s">
        <v>2053</v>
      </c>
      <c r="U383" s="120">
        <f>ROUND(R383*1.15,1)</f>
        <v>513.20000000000005</v>
      </c>
      <c r="V383" s="78">
        <v>43101</v>
      </c>
      <c r="W383" s="78">
        <v>401768</v>
      </c>
      <c r="X383" s="128"/>
      <c r="AA383" s="42">
        <v>128</v>
      </c>
      <c r="AB383" s="17"/>
    </row>
    <row r="384" spans="1:28" ht="63.75" hidden="1">
      <c r="A384" s="20" t="s">
        <v>1431</v>
      </c>
      <c r="B384" s="20" t="s">
        <v>1432</v>
      </c>
      <c r="C384" s="15" t="s">
        <v>381</v>
      </c>
      <c r="D384" s="7"/>
      <c r="E384" s="17"/>
      <c r="F384" s="28" t="s">
        <v>721</v>
      </c>
      <c r="G384" s="28" t="s">
        <v>1910</v>
      </c>
      <c r="H384" s="1" t="s">
        <v>1408</v>
      </c>
      <c r="I384" s="1" t="s">
        <v>1965</v>
      </c>
      <c r="J384" s="1"/>
      <c r="K384" s="1"/>
      <c r="L384" s="6"/>
      <c r="M384" s="6"/>
      <c r="N384" s="6"/>
      <c r="O384" s="6"/>
      <c r="P384" s="6"/>
      <c r="Q384" s="6"/>
      <c r="R384" s="41"/>
      <c r="S384" s="82"/>
      <c r="T384" s="76"/>
      <c r="U384" s="120"/>
      <c r="V384" s="78">
        <v>43101</v>
      </c>
      <c r="W384" s="78">
        <v>401768</v>
      </c>
      <c r="X384" s="128"/>
      <c r="AA384" s="42"/>
      <c r="AB384" s="17"/>
    </row>
    <row r="385" spans="1:28" ht="38.25" hidden="1">
      <c r="A385" s="20" t="s">
        <v>1431</v>
      </c>
      <c r="B385" s="20" t="s">
        <v>1433</v>
      </c>
      <c r="C385" s="18" t="s">
        <v>382</v>
      </c>
      <c r="D385" s="7"/>
      <c r="E385" s="17"/>
      <c r="F385" s="28" t="s">
        <v>185</v>
      </c>
      <c r="G385" s="28" t="s">
        <v>1921</v>
      </c>
      <c r="H385" s="25"/>
      <c r="I385" s="32"/>
      <c r="J385" s="32"/>
      <c r="K385" s="32"/>
      <c r="L385" s="6"/>
      <c r="M385" s="6"/>
      <c r="N385" s="6"/>
      <c r="O385" s="6"/>
      <c r="P385" s="6"/>
      <c r="Q385" s="6"/>
      <c r="R385" s="41"/>
      <c r="S385" s="82"/>
      <c r="T385" s="76"/>
      <c r="U385" s="120"/>
      <c r="V385" s="78">
        <v>43101</v>
      </c>
      <c r="W385" s="78">
        <v>401768</v>
      </c>
      <c r="X385" s="128"/>
      <c r="AA385" s="42"/>
      <c r="AB385" s="17"/>
    </row>
    <row r="386" spans="1:28" hidden="1">
      <c r="A386" s="16" t="s">
        <v>1434</v>
      </c>
      <c r="B386" s="16" t="s">
        <v>1435</v>
      </c>
      <c r="C386" s="19" t="s">
        <v>382</v>
      </c>
      <c r="D386" s="7" t="s">
        <v>1123</v>
      </c>
      <c r="E386" s="17"/>
      <c r="F386" s="25" t="s">
        <v>187</v>
      </c>
      <c r="G386" s="32" t="s">
        <v>1761</v>
      </c>
      <c r="H386" s="1"/>
      <c r="I386" s="1"/>
      <c r="J386" s="1" t="s">
        <v>2469</v>
      </c>
      <c r="K386" s="1" t="s">
        <v>2472</v>
      </c>
      <c r="L386" s="6" t="s">
        <v>2471</v>
      </c>
      <c r="M386" s="6"/>
      <c r="N386" s="6"/>
      <c r="O386" s="6"/>
      <c r="P386" s="6"/>
      <c r="Q386" s="6"/>
      <c r="R386" s="41">
        <f>ROUND(AA386*$Z$3,1)</f>
        <v>26.1</v>
      </c>
      <c r="S386" s="82">
        <f>ROUND(R386*0.85,1)</f>
        <v>22.2</v>
      </c>
      <c r="T386" s="76" t="s">
        <v>2053</v>
      </c>
      <c r="U386" s="120">
        <f>ROUND(R386*1.15,1)</f>
        <v>30</v>
      </c>
      <c r="V386" s="78">
        <v>43101</v>
      </c>
      <c r="W386" s="78">
        <v>401768</v>
      </c>
      <c r="X386" s="128"/>
      <c r="AA386" s="42">
        <v>7.5</v>
      </c>
      <c r="AB386" s="17"/>
    </row>
    <row r="387" spans="1:28" hidden="1">
      <c r="A387" s="16" t="s">
        <v>1434</v>
      </c>
      <c r="B387" s="16" t="s">
        <v>1435</v>
      </c>
      <c r="C387" s="19" t="s">
        <v>382</v>
      </c>
      <c r="D387" s="7" t="s">
        <v>1124</v>
      </c>
      <c r="E387" s="17"/>
      <c r="F387" s="25" t="s">
        <v>188</v>
      </c>
      <c r="G387" s="32" t="s">
        <v>1760</v>
      </c>
      <c r="H387" s="1"/>
      <c r="I387" s="1"/>
      <c r="J387" s="1" t="s">
        <v>2469</v>
      </c>
      <c r="K387" s="1" t="s">
        <v>2472</v>
      </c>
      <c r="L387" s="6" t="s">
        <v>2471</v>
      </c>
      <c r="M387" s="6"/>
      <c r="N387" s="6"/>
      <c r="O387" s="6"/>
      <c r="P387" s="6"/>
      <c r="Q387" s="6"/>
      <c r="R387" s="41">
        <f>ROUND(AA387*$Z$3,1)</f>
        <v>34.9</v>
      </c>
      <c r="S387" s="82">
        <f>ROUND(R387*0.85,1)</f>
        <v>29.7</v>
      </c>
      <c r="T387" s="76" t="s">
        <v>2053</v>
      </c>
      <c r="U387" s="120">
        <f>ROUND(R387*1.15,1)</f>
        <v>40.1</v>
      </c>
      <c r="V387" s="78">
        <v>43101</v>
      </c>
      <c r="W387" s="78">
        <v>401768</v>
      </c>
      <c r="X387" s="128"/>
      <c r="AA387" s="42">
        <v>10</v>
      </c>
      <c r="AB387" s="17"/>
    </row>
    <row r="388" spans="1:28" ht="51" hidden="1">
      <c r="A388" s="16" t="s">
        <v>1434</v>
      </c>
      <c r="B388" s="16" t="s">
        <v>1435</v>
      </c>
      <c r="C388" s="19" t="s">
        <v>382</v>
      </c>
      <c r="D388" s="7" t="s">
        <v>1125</v>
      </c>
      <c r="E388" s="17"/>
      <c r="F388" s="1" t="s">
        <v>523</v>
      </c>
      <c r="G388" s="1" t="s">
        <v>1960</v>
      </c>
      <c r="H388" s="25" t="s">
        <v>1400</v>
      </c>
      <c r="I388" s="32" t="s">
        <v>2269</v>
      </c>
      <c r="J388" s="1" t="s">
        <v>2469</v>
      </c>
      <c r="K388" s="1" t="s">
        <v>2472</v>
      </c>
      <c r="L388" s="6" t="s">
        <v>2471</v>
      </c>
      <c r="M388" s="6"/>
      <c r="N388" s="6"/>
      <c r="O388" s="6"/>
      <c r="P388" s="6"/>
      <c r="Q388" s="6"/>
      <c r="R388" s="41">
        <f>ROUND(AA388*$Z$3,1)</f>
        <v>73.2</v>
      </c>
      <c r="S388" s="82">
        <f>ROUND(R388*0.85,1)</f>
        <v>62.2</v>
      </c>
      <c r="T388" s="76" t="s">
        <v>2053</v>
      </c>
      <c r="U388" s="120">
        <f>ROUND(R388*1.15,1)</f>
        <v>84.2</v>
      </c>
      <c r="V388" s="78">
        <v>43101</v>
      </c>
      <c r="W388" s="78">
        <v>401768</v>
      </c>
      <c r="X388" s="128"/>
      <c r="AA388" s="42">
        <v>21</v>
      </c>
      <c r="AB388" s="17"/>
    </row>
    <row r="389" spans="1:28" ht="63.75" hidden="1">
      <c r="A389" s="20" t="s">
        <v>1431</v>
      </c>
      <c r="B389" s="20" t="s">
        <v>1433</v>
      </c>
      <c r="C389" s="18" t="s">
        <v>383</v>
      </c>
      <c r="D389" s="7"/>
      <c r="E389" s="17"/>
      <c r="F389" s="28" t="s">
        <v>189</v>
      </c>
      <c r="G389" s="28" t="s">
        <v>1922</v>
      </c>
      <c r="H389" s="1" t="s">
        <v>524</v>
      </c>
      <c r="I389" s="1" t="s">
        <v>2270</v>
      </c>
      <c r="J389" s="1"/>
      <c r="K389" s="1"/>
      <c r="L389" s="6"/>
      <c r="M389" s="6"/>
      <c r="N389" s="6"/>
      <c r="O389" s="6"/>
      <c r="P389" s="6"/>
      <c r="Q389" s="6"/>
      <c r="R389" s="41"/>
      <c r="S389" s="82"/>
      <c r="T389" s="76"/>
      <c r="U389" s="120"/>
      <c r="V389" s="78">
        <v>43101</v>
      </c>
      <c r="W389" s="78">
        <v>401768</v>
      </c>
      <c r="X389" s="128"/>
      <c r="AA389" s="42"/>
      <c r="AB389" s="17"/>
    </row>
    <row r="390" spans="1:28" ht="63.75" hidden="1">
      <c r="A390" s="7" t="s">
        <v>1431</v>
      </c>
      <c r="B390" s="7" t="s">
        <v>1435</v>
      </c>
      <c r="C390" s="18" t="s">
        <v>384</v>
      </c>
      <c r="D390" s="7"/>
      <c r="E390" s="17"/>
      <c r="F390" s="28" t="s">
        <v>1401</v>
      </c>
      <c r="G390" s="28" t="s">
        <v>1665</v>
      </c>
      <c r="H390" s="1"/>
      <c r="I390" s="1"/>
      <c r="J390" s="1"/>
      <c r="K390" s="1"/>
      <c r="L390" s="6"/>
      <c r="M390" s="6"/>
      <c r="N390" s="6"/>
      <c r="O390" s="6"/>
      <c r="P390" s="6"/>
      <c r="Q390" s="6"/>
      <c r="R390" s="41"/>
      <c r="S390" s="82"/>
      <c r="T390" s="76"/>
      <c r="U390" s="120"/>
      <c r="V390" s="78">
        <v>43101</v>
      </c>
      <c r="W390" s="78">
        <v>401768</v>
      </c>
      <c r="X390" s="128"/>
      <c r="AA390" s="42"/>
      <c r="AB390" s="17"/>
    </row>
    <row r="391" spans="1:28" ht="38.25" hidden="1">
      <c r="A391" s="20" t="s">
        <v>1434</v>
      </c>
      <c r="B391" s="20" t="s">
        <v>1636</v>
      </c>
      <c r="C391" s="19" t="s">
        <v>383</v>
      </c>
      <c r="D391" s="7" t="s">
        <v>1126</v>
      </c>
      <c r="E391" s="17"/>
      <c r="F391" s="1" t="s">
        <v>1411</v>
      </c>
      <c r="G391" s="1" t="s">
        <v>1923</v>
      </c>
      <c r="H391" s="1" t="s">
        <v>683</v>
      </c>
      <c r="I391" s="1" t="s">
        <v>1770</v>
      </c>
      <c r="J391" s="122" t="s">
        <v>2469</v>
      </c>
      <c r="K391" s="122" t="s">
        <v>2472</v>
      </c>
      <c r="L391" s="6" t="s">
        <v>2471</v>
      </c>
      <c r="M391" s="65">
        <v>1</v>
      </c>
      <c r="N391" s="65" t="s">
        <v>2441</v>
      </c>
      <c r="O391" s="5" t="s">
        <v>2482</v>
      </c>
      <c r="P391" s="5" t="s">
        <v>2484</v>
      </c>
      <c r="Q391" s="5"/>
      <c r="R391" s="41">
        <f>ROUND(AA391*$Z$3,1)</f>
        <v>181.3</v>
      </c>
      <c r="S391" s="82">
        <f>ROUND(R391*0.85,1)</f>
        <v>154.1</v>
      </c>
      <c r="T391" s="76" t="s">
        <v>2053</v>
      </c>
      <c r="U391" s="120">
        <f>ROUND(R391*1.15,1)</f>
        <v>208.5</v>
      </c>
      <c r="V391" s="78">
        <v>43101</v>
      </c>
      <c r="W391" s="78">
        <v>401768</v>
      </c>
      <c r="X391" s="128"/>
      <c r="AA391" s="42">
        <v>52</v>
      </c>
      <c r="AB391" s="17"/>
    </row>
    <row r="392" spans="1:28" ht="38.25" hidden="1">
      <c r="A392" s="20" t="s">
        <v>1434</v>
      </c>
      <c r="B392" s="20" t="s">
        <v>1636</v>
      </c>
      <c r="C392" s="19" t="s">
        <v>383</v>
      </c>
      <c r="D392" s="7" t="s">
        <v>1127</v>
      </c>
      <c r="E392" s="17"/>
      <c r="F392" s="1" t="s">
        <v>1412</v>
      </c>
      <c r="G392" s="1" t="s">
        <v>1924</v>
      </c>
      <c r="H392" s="1" t="s">
        <v>683</v>
      </c>
      <c r="I392" s="1" t="s">
        <v>1770</v>
      </c>
      <c r="J392" s="122" t="s">
        <v>2469</v>
      </c>
      <c r="K392" s="122" t="s">
        <v>2472</v>
      </c>
      <c r="L392" s="6" t="s">
        <v>2471</v>
      </c>
      <c r="M392" s="65">
        <v>1</v>
      </c>
      <c r="N392" s="65" t="s">
        <v>2441</v>
      </c>
      <c r="O392" s="5" t="s">
        <v>2482</v>
      </c>
      <c r="P392" s="5" t="s">
        <v>2484</v>
      </c>
      <c r="Q392" s="5"/>
      <c r="R392" s="41">
        <f>ROUND(AA392*$Z$3,1)</f>
        <v>233.6</v>
      </c>
      <c r="S392" s="82">
        <f>ROUND(R392*0.85,1)</f>
        <v>198.6</v>
      </c>
      <c r="T392" s="76" t="s">
        <v>2053</v>
      </c>
      <c r="U392" s="120">
        <f>ROUND(R392*1.15,1)</f>
        <v>268.60000000000002</v>
      </c>
      <c r="V392" s="78">
        <v>43101</v>
      </c>
      <c r="W392" s="78">
        <v>401768</v>
      </c>
      <c r="X392" s="128"/>
      <c r="AA392" s="42">
        <v>67</v>
      </c>
      <c r="AB392" s="17"/>
    </row>
    <row r="393" spans="1:28" ht="38.25" hidden="1">
      <c r="A393" s="20" t="s">
        <v>1434</v>
      </c>
      <c r="B393" s="20" t="s">
        <v>1636</v>
      </c>
      <c r="C393" s="19" t="s">
        <v>383</v>
      </c>
      <c r="D393" s="7" t="s">
        <v>1128</v>
      </c>
      <c r="E393" s="17"/>
      <c r="F393" s="1" t="s">
        <v>1413</v>
      </c>
      <c r="G393" s="1" t="s">
        <v>1925</v>
      </c>
      <c r="H393" s="1" t="s">
        <v>683</v>
      </c>
      <c r="I393" s="1" t="s">
        <v>1770</v>
      </c>
      <c r="J393" s="122" t="s">
        <v>2469</v>
      </c>
      <c r="K393" s="122" t="s">
        <v>2472</v>
      </c>
      <c r="L393" s="6" t="s">
        <v>2471</v>
      </c>
      <c r="M393" s="65">
        <v>1</v>
      </c>
      <c r="N393" s="65" t="s">
        <v>2441</v>
      </c>
      <c r="O393" s="5" t="s">
        <v>2482</v>
      </c>
      <c r="P393" s="5" t="s">
        <v>2484</v>
      </c>
      <c r="Q393" s="5"/>
      <c r="R393" s="41">
        <f>ROUND(AA393*$Z$3,1)</f>
        <v>289.39999999999998</v>
      </c>
      <c r="S393" s="82">
        <f>ROUND(R393*0.85,1)</f>
        <v>246</v>
      </c>
      <c r="T393" s="76" t="s">
        <v>2053</v>
      </c>
      <c r="U393" s="120">
        <f>ROUND(R393*1.15,1)</f>
        <v>332.8</v>
      </c>
      <c r="V393" s="78">
        <v>43101</v>
      </c>
      <c r="W393" s="78">
        <v>401768</v>
      </c>
      <c r="X393" s="128"/>
      <c r="AA393" s="42">
        <v>83</v>
      </c>
      <c r="AB393" s="17"/>
    </row>
    <row r="394" spans="1:28" ht="51" hidden="1">
      <c r="A394" s="20" t="s">
        <v>1434</v>
      </c>
      <c r="B394" s="20" t="s">
        <v>1636</v>
      </c>
      <c r="C394" s="19" t="s">
        <v>383</v>
      </c>
      <c r="D394" s="7" t="s">
        <v>1129</v>
      </c>
      <c r="E394" s="17"/>
      <c r="F394" s="26" t="s">
        <v>1414</v>
      </c>
      <c r="G394" s="26" t="s">
        <v>1926</v>
      </c>
      <c r="H394" s="1" t="s">
        <v>683</v>
      </c>
      <c r="I394" s="1" t="s">
        <v>1770</v>
      </c>
      <c r="J394" s="1" t="s">
        <v>2469</v>
      </c>
      <c r="K394" s="1" t="s">
        <v>2472</v>
      </c>
      <c r="L394" s="6" t="s">
        <v>2471</v>
      </c>
      <c r="M394" s="6"/>
      <c r="N394" s="6"/>
      <c r="O394" s="6"/>
      <c r="P394" s="6"/>
      <c r="Q394" s="6"/>
      <c r="R394" s="41">
        <f>ROUND(AA394*$Z$3,1)</f>
        <v>52.3</v>
      </c>
      <c r="S394" s="82">
        <f>ROUND(R394*0.85,1)</f>
        <v>44.5</v>
      </c>
      <c r="T394" s="76" t="s">
        <v>2053</v>
      </c>
      <c r="U394" s="120">
        <f>ROUND(R394*1.15,1)</f>
        <v>60.1</v>
      </c>
      <c r="V394" s="78">
        <v>43101</v>
      </c>
      <c r="W394" s="78">
        <v>401768</v>
      </c>
      <c r="X394" s="128"/>
      <c r="AA394" s="42">
        <v>15</v>
      </c>
      <c r="AB394" s="17"/>
    </row>
    <row r="395" spans="1:28" ht="38.25" hidden="1">
      <c r="A395" s="7" t="s">
        <v>1431</v>
      </c>
      <c r="B395" s="7" t="s">
        <v>1435</v>
      </c>
      <c r="C395" s="18" t="s">
        <v>385</v>
      </c>
      <c r="D395" s="7"/>
      <c r="E395" s="17"/>
      <c r="F395" s="28" t="s">
        <v>1415</v>
      </c>
      <c r="G395" s="28" t="s">
        <v>1664</v>
      </c>
      <c r="H395" s="25"/>
      <c r="I395" s="32"/>
      <c r="J395" s="32"/>
      <c r="K395" s="32"/>
      <c r="L395" s="6"/>
      <c r="M395" s="6"/>
      <c r="N395" s="6"/>
      <c r="O395" s="6"/>
      <c r="P395" s="6"/>
      <c r="Q395" s="6"/>
      <c r="R395" s="41"/>
      <c r="S395" s="82"/>
      <c r="T395" s="76"/>
      <c r="U395" s="120"/>
      <c r="V395" s="78">
        <v>43101</v>
      </c>
      <c r="W395" s="78">
        <v>401768</v>
      </c>
      <c r="X395" s="128"/>
      <c r="AA395" s="42"/>
      <c r="AB395" s="17"/>
    </row>
    <row r="396" spans="1:28" ht="51" hidden="1">
      <c r="A396" s="20" t="s">
        <v>1434</v>
      </c>
      <c r="B396" s="20" t="s">
        <v>1636</v>
      </c>
      <c r="C396" s="19" t="s">
        <v>383</v>
      </c>
      <c r="D396" s="7" t="s">
        <v>1130</v>
      </c>
      <c r="E396" s="17"/>
      <c r="F396" s="1" t="s">
        <v>1416</v>
      </c>
      <c r="G396" s="1" t="s">
        <v>2271</v>
      </c>
      <c r="H396" s="1" t="s">
        <v>683</v>
      </c>
      <c r="I396" s="1" t="s">
        <v>1770</v>
      </c>
      <c r="J396" s="122" t="s">
        <v>2469</v>
      </c>
      <c r="K396" s="122" t="s">
        <v>2472</v>
      </c>
      <c r="L396" s="6" t="s">
        <v>2471</v>
      </c>
      <c r="M396" s="65">
        <v>1</v>
      </c>
      <c r="N396" s="65" t="s">
        <v>2441</v>
      </c>
      <c r="O396" s="5" t="s">
        <v>2482</v>
      </c>
      <c r="P396" s="5" t="s">
        <v>2484</v>
      </c>
      <c r="Q396" s="5"/>
      <c r="R396" s="41">
        <f t="shared" ref="R396:R403" si="66">ROUND(AA396*$Z$3,1)</f>
        <v>136</v>
      </c>
      <c r="S396" s="82">
        <f t="shared" ref="S396:S403" si="67">ROUND(R396*0.85,1)</f>
        <v>115.6</v>
      </c>
      <c r="T396" s="76" t="s">
        <v>2053</v>
      </c>
      <c r="U396" s="120">
        <f t="shared" ref="U396:U403" si="68">ROUND(R396*1.15,1)</f>
        <v>156.4</v>
      </c>
      <c r="V396" s="78">
        <v>43101</v>
      </c>
      <c r="W396" s="78">
        <v>401768</v>
      </c>
      <c r="X396" s="128"/>
      <c r="AA396" s="42">
        <v>39</v>
      </c>
      <c r="AB396" s="17"/>
    </row>
    <row r="397" spans="1:28" ht="51" hidden="1">
      <c r="A397" s="20" t="s">
        <v>1434</v>
      </c>
      <c r="B397" s="20" t="s">
        <v>1636</v>
      </c>
      <c r="C397" s="19" t="s">
        <v>383</v>
      </c>
      <c r="D397" s="7" t="s">
        <v>2026</v>
      </c>
      <c r="E397" s="17"/>
      <c r="F397" s="1" t="s">
        <v>1417</v>
      </c>
      <c r="G397" s="1" t="s">
        <v>2272</v>
      </c>
      <c r="H397" s="1" t="s">
        <v>683</v>
      </c>
      <c r="I397" s="1" t="s">
        <v>1770</v>
      </c>
      <c r="J397" s="122" t="s">
        <v>2469</v>
      </c>
      <c r="K397" s="122" t="s">
        <v>2472</v>
      </c>
      <c r="L397" s="6" t="s">
        <v>2471</v>
      </c>
      <c r="M397" s="65">
        <v>1</v>
      </c>
      <c r="N397" s="65" t="s">
        <v>2441</v>
      </c>
      <c r="O397" s="5" t="s">
        <v>2482</v>
      </c>
      <c r="P397" s="5" t="s">
        <v>2484</v>
      </c>
      <c r="Q397" s="5"/>
      <c r="R397" s="41">
        <f t="shared" si="66"/>
        <v>115.1</v>
      </c>
      <c r="S397" s="82">
        <f t="shared" si="67"/>
        <v>97.8</v>
      </c>
      <c r="T397" s="76" t="s">
        <v>2053</v>
      </c>
      <c r="U397" s="120">
        <f t="shared" si="68"/>
        <v>132.4</v>
      </c>
      <c r="V397" s="78">
        <v>43101</v>
      </c>
      <c r="W397" s="78">
        <v>401768</v>
      </c>
      <c r="X397" s="128"/>
      <c r="AA397" s="42">
        <v>33</v>
      </c>
      <c r="AB397" s="17"/>
    </row>
    <row r="398" spans="1:28" ht="63.75" hidden="1">
      <c r="A398" s="20" t="s">
        <v>1434</v>
      </c>
      <c r="B398" s="20" t="s">
        <v>1636</v>
      </c>
      <c r="C398" s="19" t="s">
        <v>383</v>
      </c>
      <c r="D398" s="7" t="s">
        <v>1131</v>
      </c>
      <c r="E398" s="17"/>
      <c r="F398" s="1" t="s">
        <v>1980</v>
      </c>
      <c r="G398" s="1" t="s">
        <v>1766</v>
      </c>
      <c r="H398" s="1" t="s">
        <v>683</v>
      </c>
      <c r="I398" s="1" t="s">
        <v>1770</v>
      </c>
      <c r="J398" s="122" t="s">
        <v>2469</v>
      </c>
      <c r="K398" s="122" t="s">
        <v>2472</v>
      </c>
      <c r="L398" s="6" t="s">
        <v>2471</v>
      </c>
      <c r="M398" s="65">
        <v>1</v>
      </c>
      <c r="N398" s="65" t="s">
        <v>2441</v>
      </c>
      <c r="O398" s="5" t="s">
        <v>2482</v>
      </c>
      <c r="P398" s="5" t="s">
        <v>2484</v>
      </c>
      <c r="Q398" s="5"/>
      <c r="R398" s="41">
        <f t="shared" si="66"/>
        <v>167.4</v>
      </c>
      <c r="S398" s="82">
        <f t="shared" si="67"/>
        <v>142.30000000000001</v>
      </c>
      <c r="T398" s="76" t="s">
        <v>2053</v>
      </c>
      <c r="U398" s="120">
        <f t="shared" si="68"/>
        <v>192.5</v>
      </c>
      <c r="V398" s="78">
        <v>43101</v>
      </c>
      <c r="W398" s="78">
        <v>401768</v>
      </c>
      <c r="X398" s="128"/>
      <c r="AA398" s="42">
        <v>48</v>
      </c>
      <c r="AB398" s="17"/>
    </row>
    <row r="399" spans="1:28" ht="63.75" hidden="1">
      <c r="A399" s="20" t="s">
        <v>1434</v>
      </c>
      <c r="B399" s="20" t="s">
        <v>1636</v>
      </c>
      <c r="C399" s="19" t="s">
        <v>383</v>
      </c>
      <c r="D399" s="7" t="s">
        <v>1365</v>
      </c>
      <c r="E399" s="17"/>
      <c r="F399" s="1" t="s">
        <v>1418</v>
      </c>
      <c r="G399" s="1" t="s">
        <v>1767</v>
      </c>
      <c r="H399" s="1" t="s">
        <v>683</v>
      </c>
      <c r="I399" s="1" t="s">
        <v>1770</v>
      </c>
      <c r="J399" s="122" t="s">
        <v>2469</v>
      </c>
      <c r="K399" s="122" t="s">
        <v>2472</v>
      </c>
      <c r="L399" s="6" t="s">
        <v>2471</v>
      </c>
      <c r="M399" s="65">
        <v>1</v>
      </c>
      <c r="N399" s="65" t="s">
        <v>2441</v>
      </c>
      <c r="O399" s="5" t="s">
        <v>2482</v>
      </c>
      <c r="P399" s="5" t="s">
        <v>2484</v>
      </c>
      <c r="Q399" s="5"/>
      <c r="R399" s="41">
        <f t="shared" si="66"/>
        <v>139.5</v>
      </c>
      <c r="S399" s="82">
        <f t="shared" si="67"/>
        <v>118.6</v>
      </c>
      <c r="T399" s="76" t="s">
        <v>2053</v>
      </c>
      <c r="U399" s="120">
        <f t="shared" si="68"/>
        <v>160.4</v>
      </c>
      <c r="V399" s="78">
        <v>43101</v>
      </c>
      <c r="W399" s="78">
        <v>401768</v>
      </c>
      <c r="X399" s="128"/>
      <c r="AA399" s="42">
        <v>40</v>
      </c>
      <c r="AB399" s="17"/>
    </row>
    <row r="400" spans="1:28" ht="63.75" hidden="1">
      <c r="A400" s="20" t="s">
        <v>1434</v>
      </c>
      <c r="B400" s="20" t="s">
        <v>1636</v>
      </c>
      <c r="C400" s="19" t="s">
        <v>383</v>
      </c>
      <c r="D400" s="7" t="s">
        <v>1132</v>
      </c>
      <c r="E400" s="17"/>
      <c r="F400" s="1" t="s">
        <v>1981</v>
      </c>
      <c r="G400" s="1" t="s">
        <v>1768</v>
      </c>
      <c r="H400" s="1" t="s">
        <v>683</v>
      </c>
      <c r="I400" s="1" t="s">
        <v>1770</v>
      </c>
      <c r="J400" s="122" t="s">
        <v>2469</v>
      </c>
      <c r="K400" s="122" t="s">
        <v>2472</v>
      </c>
      <c r="L400" s="6" t="s">
        <v>2471</v>
      </c>
      <c r="M400" s="65">
        <v>1</v>
      </c>
      <c r="N400" s="65" t="s">
        <v>2441</v>
      </c>
      <c r="O400" s="5" t="s">
        <v>2482</v>
      </c>
      <c r="P400" s="5" t="s">
        <v>2484</v>
      </c>
      <c r="Q400" s="5"/>
      <c r="R400" s="41">
        <f t="shared" si="66"/>
        <v>205.7</v>
      </c>
      <c r="S400" s="82">
        <f t="shared" si="67"/>
        <v>174.8</v>
      </c>
      <c r="T400" s="76" t="s">
        <v>2053</v>
      </c>
      <c r="U400" s="120">
        <f t="shared" si="68"/>
        <v>236.6</v>
      </c>
      <c r="V400" s="78">
        <v>43101</v>
      </c>
      <c r="W400" s="78">
        <v>401768</v>
      </c>
      <c r="X400" s="128"/>
      <c r="AA400" s="42">
        <v>59</v>
      </c>
      <c r="AB400" s="17"/>
    </row>
    <row r="401" spans="1:28" ht="63.75" hidden="1">
      <c r="A401" s="20" t="s">
        <v>1434</v>
      </c>
      <c r="B401" s="20" t="s">
        <v>1636</v>
      </c>
      <c r="C401" s="19" t="s">
        <v>383</v>
      </c>
      <c r="D401" s="7" t="s">
        <v>1366</v>
      </c>
      <c r="E401" s="17"/>
      <c r="F401" s="1" t="s">
        <v>1419</v>
      </c>
      <c r="G401" s="1" t="s">
        <v>1769</v>
      </c>
      <c r="H401" s="1" t="s">
        <v>683</v>
      </c>
      <c r="I401" s="1" t="s">
        <v>1770</v>
      </c>
      <c r="J401" s="122" t="s">
        <v>2469</v>
      </c>
      <c r="K401" s="122" t="s">
        <v>2472</v>
      </c>
      <c r="L401" s="6" t="s">
        <v>2471</v>
      </c>
      <c r="M401" s="65">
        <v>1</v>
      </c>
      <c r="N401" s="65" t="s">
        <v>2441</v>
      </c>
      <c r="O401" s="5" t="s">
        <v>2482</v>
      </c>
      <c r="P401" s="5" t="s">
        <v>2484</v>
      </c>
      <c r="Q401" s="5"/>
      <c r="R401" s="41">
        <f t="shared" si="66"/>
        <v>174.3</v>
      </c>
      <c r="S401" s="82">
        <f t="shared" si="67"/>
        <v>148.19999999999999</v>
      </c>
      <c r="T401" s="76" t="s">
        <v>2053</v>
      </c>
      <c r="U401" s="120">
        <f t="shared" si="68"/>
        <v>200.4</v>
      </c>
      <c r="V401" s="78">
        <v>43101</v>
      </c>
      <c r="W401" s="78">
        <v>401768</v>
      </c>
      <c r="X401" s="128"/>
      <c r="AA401" s="42">
        <v>50</v>
      </c>
      <c r="AB401" s="17"/>
    </row>
    <row r="402" spans="1:28" ht="63.75" hidden="1">
      <c r="A402" s="20" t="s">
        <v>1434</v>
      </c>
      <c r="B402" s="20" t="s">
        <v>1636</v>
      </c>
      <c r="C402" s="19" t="s">
        <v>383</v>
      </c>
      <c r="D402" s="7" t="s">
        <v>1133</v>
      </c>
      <c r="E402" s="17"/>
      <c r="F402" s="26" t="s">
        <v>1979</v>
      </c>
      <c r="G402" s="26" t="s">
        <v>2273</v>
      </c>
      <c r="H402" s="1" t="s">
        <v>683</v>
      </c>
      <c r="I402" s="1" t="s">
        <v>1770</v>
      </c>
      <c r="J402" s="1" t="s">
        <v>2469</v>
      </c>
      <c r="K402" s="1" t="s">
        <v>2472</v>
      </c>
      <c r="L402" s="6" t="s">
        <v>2471</v>
      </c>
      <c r="M402" s="6"/>
      <c r="N402" s="6"/>
      <c r="O402" s="6"/>
      <c r="P402" s="6"/>
      <c r="Q402" s="6"/>
      <c r="R402" s="41">
        <f t="shared" si="66"/>
        <v>52.3</v>
      </c>
      <c r="S402" s="82">
        <f t="shared" si="67"/>
        <v>44.5</v>
      </c>
      <c r="T402" s="76" t="s">
        <v>2053</v>
      </c>
      <c r="U402" s="120">
        <f t="shared" si="68"/>
        <v>60.1</v>
      </c>
      <c r="V402" s="78">
        <v>43101</v>
      </c>
      <c r="W402" s="78">
        <v>401768</v>
      </c>
      <c r="X402" s="128"/>
      <c r="AA402" s="42">
        <v>15</v>
      </c>
      <c r="AB402" s="17"/>
    </row>
    <row r="403" spans="1:28" ht="63.75" hidden="1">
      <c r="A403" s="20" t="s">
        <v>1434</v>
      </c>
      <c r="B403" s="20" t="s">
        <v>1636</v>
      </c>
      <c r="C403" s="19" t="s">
        <v>383</v>
      </c>
      <c r="D403" s="7" t="s">
        <v>1367</v>
      </c>
      <c r="E403" s="17"/>
      <c r="F403" s="26" t="s">
        <v>1420</v>
      </c>
      <c r="G403" s="26" t="s">
        <v>2274</v>
      </c>
      <c r="H403" s="1" t="s">
        <v>683</v>
      </c>
      <c r="I403" s="1" t="s">
        <v>1770</v>
      </c>
      <c r="J403" s="1" t="s">
        <v>2469</v>
      </c>
      <c r="K403" s="1" t="s">
        <v>2472</v>
      </c>
      <c r="L403" s="6" t="s">
        <v>2471</v>
      </c>
      <c r="M403" s="6"/>
      <c r="N403" s="6"/>
      <c r="O403" s="6"/>
      <c r="P403" s="6"/>
      <c r="Q403" s="6"/>
      <c r="R403" s="41">
        <f t="shared" si="66"/>
        <v>52.3</v>
      </c>
      <c r="S403" s="82">
        <f t="shared" si="67"/>
        <v>44.5</v>
      </c>
      <c r="T403" s="76" t="s">
        <v>2053</v>
      </c>
      <c r="U403" s="120">
        <f t="shared" si="68"/>
        <v>60.1</v>
      </c>
      <c r="V403" s="78">
        <v>43101</v>
      </c>
      <c r="W403" s="78">
        <v>401768</v>
      </c>
      <c r="X403" s="128"/>
      <c r="AA403" s="42">
        <v>15</v>
      </c>
      <c r="AB403" s="17"/>
    </row>
    <row r="404" spans="1:28" ht="30" hidden="1">
      <c r="A404" s="7" t="s">
        <v>1431</v>
      </c>
      <c r="B404" s="7" t="s">
        <v>1435</v>
      </c>
      <c r="C404" s="18" t="s">
        <v>386</v>
      </c>
      <c r="D404" s="7"/>
      <c r="E404" s="17"/>
      <c r="F404" s="28" t="s">
        <v>722</v>
      </c>
      <c r="G404" s="28" t="s">
        <v>1763</v>
      </c>
      <c r="H404" s="25"/>
      <c r="I404" s="32"/>
      <c r="J404" s="32"/>
      <c r="K404" s="32"/>
      <c r="L404" s="6"/>
      <c r="M404" s="6"/>
      <c r="N404" s="6"/>
      <c r="O404" s="6"/>
      <c r="P404" s="6"/>
      <c r="Q404" s="6"/>
      <c r="R404" s="41"/>
      <c r="S404" s="82"/>
      <c r="T404" s="76"/>
      <c r="U404" s="120"/>
      <c r="V404" s="78">
        <v>43101</v>
      </c>
      <c r="W404" s="78">
        <v>401768</v>
      </c>
      <c r="X404" s="128"/>
      <c r="AA404" s="42"/>
      <c r="AB404" s="17"/>
    </row>
    <row r="405" spans="1:28" ht="51" hidden="1">
      <c r="A405" s="20" t="s">
        <v>1434</v>
      </c>
      <c r="B405" s="20" t="s">
        <v>1636</v>
      </c>
      <c r="C405" s="19" t="s">
        <v>383</v>
      </c>
      <c r="D405" s="7" t="s">
        <v>1134</v>
      </c>
      <c r="E405" s="17"/>
      <c r="F405" s="1" t="s">
        <v>1422</v>
      </c>
      <c r="G405" s="1" t="s">
        <v>2275</v>
      </c>
      <c r="H405" s="1" t="s">
        <v>683</v>
      </c>
      <c r="I405" s="1" t="s">
        <v>1770</v>
      </c>
      <c r="J405" s="122" t="s">
        <v>2469</v>
      </c>
      <c r="K405" s="122" t="s">
        <v>2472</v>
      </c>
      <c r="L405" s="6" t="s">
        <v>2471</v>
      </c>
      <c r="M405" s="65">
        <v>1</v>
      </c>
      <c r="N405" s="65" t="s">
        <v>2441</v>
      </c>
      <c r="O405" s="5" t="s">
        <v>2482</v>
      </c>
      <c r="P405" s="5" t="s">
        <v>2484</v>
      </c>
      <c r="Q405" s="5"/>
      <c r="R405" s="41">
        <f t="shared" ref="R405:R412" si="69">ROUND(AA405*$Z$3,1)</f>
        <v>181.3</v>
      </c>
      <c r="S405" s="82">
        <f t="shared" ref="S405:S412" si="70">ROUND(R405*0.85,1)</f>
        <v>154.1</v>
      </c>
      <c r="T405" s="76" t="s">
        <v>2053</v>
      </c>
      <c r="U405" s="120">
        <f t="shared" ref="U405:U412" si="71">ROUND(R405*1.15,1)</f>
        <v>208.5</v>
      </c>
      <c r="V405" s="78">
        <v>43101</v>
      </c>
      <c r="W405" s="78">
        <v>401768</v>
      </c>
      <c r="X405" s="128"/>
      <c r="AA405" s="42">
        <v>52</v>
      </c>
      <c r="AB405" s="17"/>
    </row>
    <row r="406" spans="1:28" ht="51" hidden="1">
      <c r="A406" s="20" t="s">
        <v>1434</v>
      </c>
      <c r="B406" s="20" t="s">
        <v>1636</v>
      </c>
      <c r="C406" s="19" t="s">
        <v>383</v>
      </c>
      <c r="D406" s="7" t="s">
        <v>1368</v>
      </c>
      <c r="E406" s="17"/>
      <c r="F406" s="1" t="s">
        <v>525</v>
      </c>
      <c r="G406" s="1" t="s">
        <v>2276</v>
      </c>
      <c r="H406" s="1" t="s">
        <v>683</v>
      </c>
      <c r="I406" s="1" t="s">
        <v>1770</v>
      </c>
      <c r="J406" s="122" t="s">
        <v>2469</v>
      </c>
      <c r="K406" s="122" t="s">
        <v>2472</v>
      </c>
      <c r="L406" s="6" t="s">
        <v>2471</v>
      </c>
      <c r="M406" s="65">
        <v>1</v>
      </c>
      <c r="N406" s="65" t="s">
        <v>2441</v>
      </c>
      <c r="O406" s="5" t="s">
        <v>2482</v>
      </c>
      <c r="P406" s="5" t="s">
        <v>2484</v>
      </c>
      <c r="Q406" s="5"/>
      <c r="R406" s="41">
        <f t="shared" si="69"/>
        <v>160.4</v>
      </c>
      <c r="S406" s="82">
        <f t="shared" si="70"/>
        <v>136.30000000000001</v>
      </c>
      <c r="T406" s="76" t="s">
        <v>2053</v>
      </c>
      <c r="U406" s="120">
        <f t="shared" si="71"/>
        <v>184.5</v>
      </c>
      <c r="V406" s="78">
        <v>43101</v>
      </c>
      <c r="W406" s="78">
        <v>401768</v>
      </c>
      <c r="X406" s="128"/>
      <c r="AA406" s="42">
        <v>46</v>
      </c>
      <c r="AB406" s="17"/>
    </row>
    <row r="407" spans="1:28" ht="51" hidden="1">
      <c r="A407" s="20" t="s">
        <v>1434</v>
      </c>
      <c r="B407" s="20" t="s">
        <v>1636</v>
      </c>
      <c r="C407" s="19" t="s">
        <v>383</v>
      </c>
      <c r="D407" s="7" t="s">
        <v>1135</v>
      </c>
      <c r="E407" s="17"/>
      <c r="F407" s="1" t="s">
        <v>1421</v>
      </c>
      <c r="G407" s="1" t="s">
        <v>1771</v>
      </c>
      <c r="H407" s="1" t="s">
        <v>683</v>
      </c>
      <c r="I407" s="1" t="s">
        <v>1770</v>
      </c>
      <c r="J407" s="122" t="s">
        <v>2469</v>
      </c>
      <c r="K407" s="122" t="s">
        <v>2472</v>
      </c>
      <c r="L407" s="6" t="s">
        <v>2471</v>
      </c>
      <c r="M407" s="65">
        <v>1</v>
      </c>
      <c r="N407" s="65" t="s">
        <v>2441</v>
      </c>
      <c r="O407" s="5" t="s">
        <v>2482</v>
      </c>
      <c r="P407" s="5" t="s">
        <v>2484</v>
      </c>
      <c r="Q407" s="5"/>
      <c r="R407" s="41">
        <f t="shared" si="69"/>
        <v>223.1</v>
      </c>
      <c r="S407" s="82">
        <f t="shared" si="70"/>
        <v>189.6</v>
      </c>
      <c r="T407" s="76" t="s">
        <v>2053</v>
      </c>
      <c r="U407" s="120">
        <f t="shared" si="71"/>
        <v>256.60000000000002</v>
      </c>
      <c r="V407" s="78">
        <v>43101</v>
      </c>
      <c r="W407" s="78">
        <v>401768</v>
      </c>
      <c r="X407" s="128"/>
      <c r="AA407" s="42">
        <v>64</v>
      </c>
      <c r="AB407" s="17"/>
    </row>
    <row r="408" spans="1:28" ht="51" hidden="1">
      <c r="A408" s="20" t="s">
        <v>1434</v>
      </c>
      <c r="B408" s="20" t="s">
        <v>1636</v>
      </c>
      <c r="C408" s="19" t="s">
        <v>383</v>
      </c>
      <c r="D408" s="7" t="s">
        <v>1369</v>
      </c>
      <c r="E408" s="17"/>
      <c r="F408" s="1" t="s">
        <v>526</v>
      </c>
      <c r="G408" s="1" t="s">
        <v>1772</v>
      </c>
      <c r="H408" s="1" t="s">
        <v>683</v>
      </c>
      <c r="I408" s="1" t="s">
        <v>1770</v>
      </c>
      <c r="J408" s="122" t="s">
        <v>2469</v>
      </c>
      <c r="K408" s="122" t="s">
        <v>2472</v>
      </c>
      <c r="L408" s="6" t="s">
        <v>2471</v>
      </c>
      <c r="M408" s="65">
        <v>1</v>
      </c>
      <c r="N408" s="65" t="s">
        <v>2441</v>
      </c>
      <c r="O408" s="5" t="s">
        <v>2482</v>
      </c>
      <c r="P408" s="5" t="s">
        <v>2484</v>
      </c>
      <c r="Q408" s="5"/>
      <c r="R408" s="41">
        <f t="shared" si="69"/>
        <v>198.7</v>
      </c>
      <c r="S408" s="82">
        <f t="shared" si="70"/>
        <v>168.9</v>
      </c>
      <c r="T408" s="76" t="s">
        <v>2053</v>
      </c>
      <c r="U408" s="120">
        <f t="shared" si="71"/>
        <v>228.5</v>
      </c>
      <c r="V408" s="78">
        <v>43101</v>
      </c>
      <c r="W408" s="78">
        <v>401768</v>
      </c>
      <c r="X408" s="128"/>
      <c r="AA408" s="42">
        <v>57</v>
      </c>
      <c r="AB408" s="17"/>
    </row>
    <row r="409" spans="1:28" ht="51" hidden="1">
      <c r="A409" s="20" t="s">
        <v>1434</v>
      </c>
      <c r="B409" s="20" t="s">
        <v>1636</v>
      </c>
      <c r="C409" s="19" t="s">
        <v>383</v>
      </c>
      <c r="D409" s="7" t="s">
        <v>1136</v>
      </c>
      <c r="E409" s="17"/>
      <c r="F409" s="1" t="s">
        <v>1423</v>
      </c>
      <c r="G409" s="1" t="s">
        <v>1773</v>
      </c>
      <c r="H409" s="1" t="s">
        <v>683</v>
      </c>
      <c r="I409" s="1" t="s">
        <v>1770</v>
      </c>
      <c r="J409" s="122" t="s">
        <v>2469</v>
      </c>
      <c r="K409" s="122" t="s">
        <v>2472</v>
      </c>
      <c r="L409" s="6" t="s">
        <v>2471</v>
      </c>
      <c r="M409" s="65">
        <v>1</v>
      </c>
      <c r="N409" s="65" t="s">
        <v>2441</v>
      </c>
      <c r="O409" s="5" t="s">
        <v>2482</v>
      </c>
      <c r="P409" s="5" t="s">
        <v>2484</v>
      </c>
      <c r="Q409" s="5"/>
      <c r="R409" s="41">
        <f t="shared" si="69"/>
        <v>278.89999999999998</v>
      </c>
      <c r="S409" s="82">
        <f t="shared" si="70"/>
        <v>237.1</v>
      </c>
      <c r="T409" s="76" t="s">
        <v>2053</v>
      </c>
      <c r="U409" s="120">
        <f t="shared" si="71"/>
        <v>320.7</v>
      </c>
      <c r="V409" s="78">
        <v>43101</v>
      </c>
      <c r="W409" s="78">
        <v>401768</v>
      </c>
      <c r="X409" s="128"/>
      <c r="AA409" s="42">
        <v>80</v>
      </c>
      <c r="AB409" s="17"/>
    </row>
    <row r="410" spans="1:28" ht="51" hidden="1">
      <c r="A410" s="20" t="s">
        <v>1434</v>
      </c>
      <c r="B410" s="20" t="s">
        <v>1636</v>
      </c>
      <c r="C410" s="19" t="s">
        <v>383</v>
      </c>
      <c r="D410" s="7" t="s">
        <v>1370</v>
      </c>
      <c r="E410" s="17"/>
      <c r="F410" s="1" t="s">
        <v>527</v>
      </c>
      <c r="G410" s="1" t="s">
        <v>1774</v>
      </c>
      <c r="H410" s="1" t="s">
        <v>683</v>
      </c>
      <c r="I410" s="1" t="s">
        <v>1770</v>
      </c>
      <c r="J410" s="122" t="s">
        <v>2469</v>
      </c>
      <c r="K410" s="122" t="s">
        <v>2472</v>
      </c>
      <c r="L410" s="6" t="s">
        <v>2471</v>
      </c>
      <c r="M410" s="65">
        <v>1</v>
      </c>
      <c r="N410" s="65" t="s">
        <v>2441</v>
      </c>
      <c r="O410" s="5" t="s">
        <v>2482</v>
      </c>
      <c r="P410" s="5" t="s">
        <v>2484</v>
      </c>
      <c r="Q410" s="5"/>
      <c r="R410" s="41">
        <f t="shared" si="69"/>
        <v>247.5</v>
      </c>
      <c r="S410" s="82">
        <f t="shared" si="70"/>
        <v>210.4</v>
      </c>
      <c r="T410" s="76" t="s">
        <v>2053</v>
      </c>
      <c r="U410" s="120">
        <f t="shared" si="71"/>
        <v>284.60000000000002</v>
      </c>
      <c r="V410" s="78">
        <v>43101</v>
      </c>
      <c r="W410" s="78">
        <v>401768</v>
      </c>
      <c r="X410" s="128"/>
      <c r="AA410" s="42">
        <v>71</v>
      </c>
      <c r="AB410" s="17"/>
    </row>
    <row r="411" spans="1:28" ht="51" hidden="1">
      <c r="A411" s="20" t="s">
        <v>1434</v>
      </c>
      <c r="B411" s="20" t="s">
        <v>1636</v>
      </c>
      <c r="C411" s="19" t="s">
        <v>383</v>
      </c>
      <c r="D411" s="7" t="s">
        <v>1137</v>
      </c>
      <c r="E411" s="17"/>
      <c r="F411" s="26" t="s">
        <v>1424</v>
      </c>
      <c r="G411" s="26" t="s">
        <v>2277</v>
      </c>
      <c r="H411" s="1" t="s">
        <v>683</v>
      </c>
      <c r="I411" s="1" t="s">
        <v>1770</v>
      </c>
      <c r="J411" s="1" t="s">
        <v>2469</v>
      </c>
      <c r="K411" s="1" t="s">
        <v>2472</v>
      </c>
      <c r="L411" s="6" t="s">
        <v>2471</v>
      </c>
      <c r="M411" s="6"/>
      <c r="N411" s="6"/>
      <c r="O411" s="6"/>
      <c r="P411" s="6"/>
      <c r="Q411" s="6"/>
      <c r="R411" s="41">
        <f t="shared" si="69"/>
        <v>52.3</v>
      </c>
      <c r="S411" s="82">
        <f t="shared" si="70"/>
        <v>44.5</v>
      </c>
      <c r="T411" s="76" t="s">
        <v>2053</v>
      </c>
      <c r="U411" s="120">
        <f t="shared" si="71"/>
        <v>60.1</v>
      </c>
      <c r="V411" s="78">
        <v>43101</v>
      </c>
      <c r="W411" s="78">
        <v>401768</v>
      </c>
      <c r="X411" s="128"/>
      <c r="AA411" s="42">
        <v>15</v>
      </c>
      <c r="AB411" s="17"/>
    </row>
    <row r="412" spans="1:28" ht="51" hidden="1">
      <c r="A412" s="20" t="s">
        <v>1434</v>
      </c>
      <c r="B412" s="20" t="s">
        <v>1636</v>
      </c>
      <c r="C412" s="19" t="s">
        <v>383</v>
      </c>
      <c r="D412" s="7" t="s">
        <v>1371</v>
      </c>
      <c r="E412" s="17"/>
      <c r="F412" s="26" t="s">
        <v>1425</v>
      </c>
      <c r="G412" s="26" t="s">
        <v>2278</v>
      </c>
      <c r="H412" s="1" t="s">
        <v>683</v>
      </c>
      <c r="I412" s="1" t="s">
        <v>1770</v>
      </c>
      <c r="J412" s="1" t="s">
        <v>2469</v>
      </c>
      <c r="K412" s="1" t="s">
        <v>2472</v>
      </c>
      <c r="L412" s="6" t="s">
        <v>2471</v>
      </c>
      <c r="M412" s="6"/>
      <c r="N412" s="6"/>
      <c r="O412" s="6"/>
      <c r="P412" s="6"/>
      <c r="Q412" s="6"/>
      <c r="R412" s="41">
        <f t="shared" si="69"/>
        <v>52.3</v>
      </c>
      <c r="S412" s="82">
        <f t="shared" si="70"/>
        <v>44.5</v>
      </c>
      <c r="T412" s="76" t="s">
        <v>2053</v>
      </c>
      <c r="U412" s="120">
        <f t="shared" si="71"/>
        <v>60.1</v>
      </c>
      <c r="V412" s="78">
        <v>43101</v>
      </c>
      <c r="W412" s="78">
        <v>401768</v>
      </c>
      <c r="X412" s="128"/>
      <c r="AA412" s="42">
        <v>15</v>
      </c>
      <c r="AB412" s="17"/>
    </row>
    <row r="413" spans="1:28" ht="51" hidden="1">
      <c r="A413" s="7" t="s">
        <v>1431</v>
      </c>
      <c r="B413" s="7" t="s">
        <v>1433</v>
      </c>
      <c r="C413" s="18" t="s">
        <v>387</v>
      </c>
      <c r="D413" s="7"/>
      <c r="E413" s="17"/>
      <c r="F413" s="28" t="s">
        <v>190</v>
      </c>
      <c r="G413" s="28" t="s">
        <v>1945</v>
      </c>
      <c r="H413" s="25"/>
      <c r="I413" s="32"/>
      <c r="J413" s="32"/>
      <c r="K413" s="32"/>
      <c r="L413" s="6"/>
      <c r="M413" s="6"/>
      <c r="N413" s="6"/>
      <c r="O413" s="6"/>
      <c r="P413" s="6"/>
      <c r="Q413" s="6"/>
      <c r="R413" s="41"/>
      <c r="S413" s="82"/>
      <c r="T413" s="76"/>
      <c r="U413" s="120"/>
      <c r="V413" s="78">
        <v>43101</v>
      </c>
      <c r="W413" s="78">
        <v>401768</v>
      </c>
      <c r="X413" s="128"/>
      <c r="AA413" s="42"/>
      <c r="AB413" s="17"/>
    </row>
    <row r="414" spans="1:28" ht="38.25" hidden="1">
      <c r="A414" s="16" t="s">
        <v>1434</v>
      </c>
      <c r="B414" s="16" t="s">
        <v>1435</v>
      </c>
      <c r="C414" s="19" t="s">
        <v>387</v>
      </c>
      <c r="D414" s="7" t="s">
        <v>1138</v>
      </c>
      <c r="E414" s="17"/>
      <c r="F414" s="1" t="s">
        <v>636</v>
      </c>
      <c r="G414" s="1" t="s">
        <v>1918</v>
      </c>
      <c r="H414" s="1" t="s">
        <v>683</v>
      </c>
      <c r="I414" s="1" t="s">
        <v>1770</v>
      </c>
      <c r="J414" s="122" t="s">
        <v>2469</v>
      </c>
      <c r="K414" s="122" t="s">
        <v>2472</v>
      </c>
      <c r="L414" s="6" t="s">
        <v>2471</v>
      </c>
      <c r="M414" s="65">
        <v>1</v>
      </c>
      <c r="N414" s="65" t="s">
        <v>2441</v>
      </c>
      <c r="O414" s="5" t="s">
        <v>2482</v>
      </c>
      <c r="P414" s="5" t="s">
        <v>2484</v>
      </c>
      <c r="Q414" s="5"/>
      <c r="R414" s="41">
        <f>ROUND(AA414*$Z$3,1)</f>
        <v>265</v>
      </c>
      <c r="S414" s="82">
        <f>ROUND(R414*0.85,1)</f>
        <v>225.3</v>
      </c>
      <c r="T414" s="76" t="s">
        <v>2053</v>
      </c>
      <c r="U414" s="120">
        <f>ROUND(R414*1.15,1)</f>
        <v>304.8</v>
      </c>
      <c r="V414" s="78">
        <v>43101</v>
      </c>
      <c r="W414" s="78">
        <v>401768</v>
      </c>
      <c r="X414" s="128"/>
      <c r="AA414" s="42">
        <v>76</v>
      </c>
      <c r="AB414" s="17"/>
    </row>
    <row r="415" spans="1:28" ht="38.25" hidden="1">
      <c r="A415" s="16" t="s">
        <v>1434</v>
      </c>
      <c r="B415" s="16" t="s">
        <v>1435</v>
      </c>
      <c r="C415" s="19" t="s">
        <v>387</v>
      </c>
      <c r="D415" s="7" t="s">
        <v>1139</v>
      </c>
      <c r="E415" s="17"/>
      <c r="F415" s="1" t="s">
        <v>637</v>
      </c>
      <c r="G415" s="1" t="s">
        <v>1917</v>
      </c>
      <c r="H415" s="1" t="s">
        <v>683</v>
      </c>
      <c r="I415" s="1" t="s">
        <v>1770</v>
      </c>
      <c r="J415" s="122" t="s">
        <v>2469</v>
      </c>
      <c r="K415" s="122" t="s">
        <v>2472</v>
      </c>
      <c r="L415" s="6" t="s">
        <v>2471</v>
      </c>
      <c r="M415" s="65">
        <v>1</v>
      </c>
      <c r="N415" s="65" t="s">
        <v>2441</v>
      </c>
      <c r="O415" s="5" t="s">
        <v>2482</v>
      </c>
      <c r="P415" s="5" t="s">
        <v>2484</v>
      </c>
      <c r="Q415" s="5"/>
      <c r="R415" s="41">
        <f>ROUND(AA415*$Z$3,1)</f>
        <v>352.1</v>
      </c>
      <c r="S415" s="82">
        <f>ROUND(R415*0.85,1)</f>
        <v>299.3</v>
      </c>
      <c r="T415" s="76" t="s">
        <v>2053</v>
      </c>
      <c r="U415" s="120">
        <f>ROUND(R415*1.15,1)</f>
        <v>404.9</v>
      </c>
      <c r="V415" s="78">
        <v>43101</v>
      </c>
      <c r="W415" s="78">
        <v>401768</v>
      </c>
      <c r="X415" s="128"/>
      <c r="AA415" s="42">
        <v>101</v>
      </c>
      <c r="AB415" s="17"/>
    </row>
    <row r="416" spans="1:28" ht="38.25" hidden="1">
      <c r="A416" s="16" t="s">
        <v>1434</v>
      </c>
      <c r="B416" s="16" t="s">
        <v>1435</v>
      </c>
      <c r="C416" s="19" t="s">
        <v>387</v>
      </c>
      <c r="D416" s="7" t="s">
        <v>1140</v>
      </c>
      <c r="E416" s="17"/>
      <c r="F416" s="1" t="s">
        <v>638</v>
      </c>
      <c r="G416" s="1" t="s">
        <v>1920</v>
      </c>
      <c r="H416" s="1" t="s">
        <v>683</v>
      </c>
      <c r="I416" s="1" t="s">
        <v>1770</v>
      </c>
      <c r="J416" s="122" t="s">
        <v>2469</v>
      </c>
      <c r="K416" s="122" t="s">
        <v>2472</v>
      </c>
      <c r="L416" s="6" t="s">
        <v>2471</v>
      </c>
      <c r="M416" s="65">
        <v>1</v>
      </c>
      <c r="N416" s="65" t="s">
        <v>2441</v>
      </c>
      <c r="O416" s="5" t="s">
        <v>2482</v>
      </c>
      <c r="P416" s="5" t="s">
        <v>2484</v>
      </c>
      <c r="Q416" s="5"/>
      <c r="R416" s="41">
        <f>ROUND(AA416*$Z$3,1)</f>
        <v>481.1</v>
      </c>
      <c r="S416" s="82">
        <f>ROUND(R416*0.85,1)</f>
        <v>408.9</v>
      </c>
      <c r="T416" s="76" t="s">
        <v>2053</v>
      </c>
      <c r="U416" s="120">
        <f>ROUND(R416*1.15,1)</f>
        <v>553.29999999999995</v>
      </c>
      <c r="V416" s="78">
        <v>43101</v>
      </c>
      <c r="W416" s="78">
        <v>401768</v>
      </c>
      <c r="X416" s="128"/>
      <c r="AA416" s="42">
        <v>138</v>
      </c>
      <c r="AB416" s="17"/>
    </row>
    <row r="417" spans="1:28" ht="38.25" hidden="1">
      <c r="A417" s="16" t="s">
        <v>1434</v>
      </c>
      <c r="B417" s="16" t="s">
        <v>1435</v>
      </c>
      <c r="C417" s="19" t="s">
        <v>387</v>
      </c>
      <c r="D417" s="7" t="s">
        <v>1141</v>
      </c>
      <c r="E417" s="17"/>
      <c r="F417" s="26" t="s">
        <v>723</v>
      </c>
      <c r="G417" s="26" t="s">
        <v>1919</v>
      </c>
      <c r="H417" s="1" t="s">
        <v>683</v>
      </c>
      <c r="I417" s="1" t="s">
        <v>1770</v>
      </c>
      <c r="J417" s="1" t="s">
        <v>2469</v>
      </c>
      <c r="K417" s="1" t="s">
        <v>2472</v>
      </c>
      <c r="L417" s="6" t="s">
        <v>2471</v>
      </c>
      <c r="M417" s="6"/>
      <c r="N417" s="6"/>
      <c r="O417" s="6"/>
      <c r="P417" s="6"/>
      <c r="Q417" s="6"/>
      <c r="R417" s="41">
        <f>ROUND(AA417*$Z$3,1)</f>
        <v>52.3</v>
      </c>
      <c r="S417" s="82">
        <f>ROUND(R417*0.85,1)</f>
        <v>44.5</v>
      </c>
      <c r="T417" s="76" t="s">
        <v>2053</v>
      </c>
      <c r="U417" s="120">
        <f>ROUND(R417*1.15,1)</f>
        <v>60.1</v>
      </c>
      <c r="V417" s="78">
        <v>43101</v>
      </c>
      <c r="W417" s="78">
        <v>401768</v>
      </c>
      <c r="X417" s="128"/>
      <c r="AA417" s="42">
        <v>15</v>
      </c>
      <c r="AB417" s="17"/>
    </row>
    <row r="418" spans="1:28" ht="30" hidden="1">
      <c r="A418" s="7" t="s">
        <v>1431</v>
      </c>
      <c r="B418" s="7" t="s">
        <v>1433</v>
      </c>
      <c r="C418" s="18" t="s">
        <v>388</v>
      </c>
      <c r="D418" s="7"/>
      <c r="E418" s="17"/>
      <c r="F418" s="28" t="s">
        <v>191</v>
      </c>
      <c r="G418" s="28" t="s">
        <v>1775</v>
      </c>
      <c r="H418" s="25"/>
      <c r="I418" s="32"/>
      <c r="J418" s="32"/>
      <c r="K418" s="32"/>
      <c r="L418" s="6"/>
      <c r="M418" s="6"/>
      <c r="N418" s="6"/>
      <c r="O418" s="6"/>
      <c r="P418" s="6"/>
      <c r="Q418" s="6"/>
      <c r="R418" s="41"/>
      <c r="S418" s="82"/>
      <c r="T418" s="76"/>
      <c r="U418" s="120"/>
      <c r="V418" s="78">
        <v>43101</v>
      </c>
      <c r="W418" s="78">
        <v>401768</v>
      </c>
      <c r="X418" s="128"/>
      <c r="AA418" s="42"/>
      <c r="AB418" s="17"/>
    </row>
    <row r="419" spans="1:28" ht="63.75" hidden="1">
      <c r="A419" s="16" t="s">
        <v>1434</v>
      </c>
      <c r="B419" s="16" t="s">
        <v>1435</v>
      </c>
      <c r="C419" s="19" t="s">
        <v>388</v>
      </c>
      <c r="D419" s="7" t="s">
        <v>1142</v>
      </c>
      <c r="E419" s="17"/>
      <c r="F419" s="25" t="s">
        <v>1471</v>
      </c>
      <c r="G419" s="32" t="s">
        <v>1810</v>
      </c>
      <c r="H419" s="1"/>
      <c r="I419" s="1"/>
      <c r="J419" s="122" t="s">
        <v>2469</v>
      </c>
      <c r="K419" s="122" t="s">
        <v>2472</v>
      </c>
      <c r="L419" s="6" t="s">
        <v>2471</v>
      </c>
      <c r="M419" s="65">
        <v>5</v>
      </c>
      <c r="N419" s="65" t="s">
        <v>2438</v>
      </c>
      <c r="O419" s="72" t="s">
        <v>2481</v>
      </c>
      <c r="P419" s="65" t="s">
        <v>2438</v>
      </c>
      <c r="Q419" s="65"/>
      <c r="R419" s="41">
        <f>ROUND(AA419*$Z$3,1)</f>
        <v>36.6</v>
      </c>
      <c r="S419" s="82">
        <f>ROUND(R419*0.85,1)</f>
        <v>31.1</v>
      </c>
      <c r="T419" s="76" t="s">
        <v>2053</v>
      </c>
      <c r="U419" s="120">
        <f>ROUND(R419*1.15,1)</f>
        <v>42.1</v>
      </c>
      <c r="V419" s="78">
        <v>43101</v>
      </c>
      <c r="W419" s="78">
        <v>401768</v>
      </c>
      <c r="X419" s="128"/>
      <c r="AA419" s="42">
        <v>10.5</v>
      </c>
      <c r="AB419" s="17"/>
    </row>
    <row r="420" spans="1:28" ht="25.5">
      <c r="A420" s="16" t="s">
        <v>1434</v>
      </c>
      <c r="B420" s="16" t="s">
        <v>1435</v>
      </c>
      <c r="C420" s="19" t="s">
        <v>388</v>
      </c>
      <c r="D420" s="7" t="s">
        <v>1143</v>
      </c>
      <c r="E420" s="131" t="s">
        <v>754</v>
      </c>
      <c r="F420" s="1" t="s">
        <v>528</v>
      </c>
      <c r="G420" s="1" t="s">
        <v>1776</v>
      </c>
      <c r="H420" s="1" t="s">
        <v>1429</v>
      </c>
      <c r="I420" s="1" t="s">
        <v>2279</v>
      </c>
      <c r="J420" s="1" t="s">
        <v>2469</v>
      </c>
      <c r="K420" s="1" t="s">
        <v>2472</v>
      </c>
      <c r="L420" s="6" t="s">
        <v>2471</v>
      </c>
      <c r="M420" s="6"/>
      <c r="N420" s="6"/>
      <c r="O420" s="6"/>
      <c r="P420" s="6"/>
      <c r="Q420" s="6"/>
      <c r="R420" s="41">
        <f>ROUND(AA420*$Z$3,1)</f>
        <v>73.2</v>
      </c>
      <c r="S420" s="82">
        <f>ROUND(R420*0.85,1)</f>
        <v>62.2</v>
      </c>
      <c r="T420" s="76" t="s">
        <v>2053</v>
      </c>
      <c r="U420" s="120">
        <f>ROUND(R420*1.15,1)</f>
        <v>84.2</v>
      </c>
      <c r="V420" s="78">
        <v>43101</v>
      </c>
      <c r="W420" s="78">
        <v>401768</v>
      </c>
      <c r="X420" s="128"/>
      <c r="AA420" s="42">
        <v>21</v>
      </c>
      <c r="AB420" s="17" t="s">
        <v>754</v>
      </c>
    </row>
    <row r="421" spans="1:28" ht="30" hidden="1">
      <c r="A421" s="7" t="s">
        <v>1431</v>
      </c>
      <c r="B421" s="7" t="s">
        <v>1433</v>
      </c>
      <c r="C421" s="18" t="s">
        <v>389</v>
      </c>
      <c r="D421" s="7"/>
      <c r="E421" s="17"/>
      <c r="F421" s="28" t="s">
        <v>192</v>
      </c>
      <c r="G421" s="28" t="s">
        <v>1764</v>
      </c>
      <c r="H421" s="25"/>
      <c r="I421" s="32"/>
      <c r="J421" s="32"/>
      <c r="K421" s="32"/>
      <c r="L421" s="6"/>
      <c r="M421" s="6"/>
      <c r="N421" s="6"/>
      <c r="O421" s="6"/>
      <c r="P421" s="6"/>
      <c r="Q421" s="6"/>
      <c r="R421" s="41"/>
      <c r="S421" s="82"/>
      <c r="T421" s="76"/>
      <c r="U421" s="120"/>
      <c r="V421" s="78">
        <v>43101</v>
      </c>
      <c r="W421" s="78">
        <v>401768</v>
      </c>
      <c r="X421" s="128"/>
      <c r="AA421" s="42"/>
      <c r="AB421" s="17"/>
    </row>
    <row r="422" spans="1:28" ht="51" hidden="1">
      <c r="A422" s="16" t="s">
        <v>1434</v>
      </c>
      <c r="B422" s="16" t="s">
        <v>1435</v>
      </c>
      <c r="C422" s="19" t="s">
        <v>389</v>
      </c>
      <c r="D422" s="7" t="s">
        <v>1144</v>
      </c>
      <c r="E422" s="17"/>
      <c r="F422" s="25" t="s">
        <v>193</v>
      </c>
      <c r="G422" s="32" t="s">
        <v>1765</v>
      </c>
      <c r="H422" s="1" t="s">
        <v>684</v>
      </c>
      <c r="I422" s="1" t="s">
        <v>2280</v>
      </c>
      <c r="J422" s="1" t="s">
        <v>2469</v>
      </c>
      <c r="K422" s="1" t="s">
        <v>2472</v>
      </c>
      <c r="L422" s="6" t="s">
        <v>2471</v>
      </c>
      <c r="M422" s="6"/>
      <c r="N422" s="6"/>
      <c r="O422" s="6"/>
      <c r="P422" s="6"/>
      <c r="Q422" s="6"/>
      <c r="R422" s="41">
        <f>ROUND(AA422*$Z$3,1)</f>
        <v>111.6</v>
      </c>
      <c r="S422" s="82">
        <f>ROUND(R422*0.85,1)</f>
        <v>94.9</v>
      </c>
      <c r="T422" s="76" t="s">
        <v>2053</v>
      </c>
      <c r="U422" s="120">
        <f>ROUND(R422*1.15,1)</f>
        <v>128.30000000000001</v>
      </c>
      <c r="V422" s="78">
        <v>43101</v>
      </c>
      <c r="W422" s="78">
        <v>401768</v>
      </c>
      <c r="X422" s="128"/>
      <c r="AA422" s="42">
        <v>32</v>
      </c>
      <c r="AB422" s="17"/>
    </row>
    <row r="423" spans="1:28" ht="51">
      <c r="A423" s="16" t="s">
        <v>1434</v>
      </c>
      <c r="B423" s="16" t="s">
        <v>1435</v>
      </c>
      <c r="C423" s="19" t="s">
        <v>389</v>
      </c>
      <c r="D423" s="7" t="s">
        <v>1145</v>
      </c>
      <c r="E423" s="131" t="s">
        <v>754</v>
      </c>
      <c r="F423" s="1" t="s">
        <v>529</v>
      </c>
      <c r="G423" s="1" t="s">
        <v>1667</v>
      </c>
      <c r="H423" s="25" t="s">
        <v>1380</v>
      </c>
      <c r="I423" s="32" t="s">
        <v>1777</v>
      </c>
      <c r="J423" s="122" t="s">
        <v>2469</v>
      </c>
      <c r="K423" s="122" t="s">
        <v>2472</v>
      </c>
      <c r="L423" s="6" t="s">
        <v>2471</v>
      </c>
      <c r="M423" s="65">
        <v>2</v>
      </c>
      <c r="N423" s="65" t="s">
        <v>2439</v>
      </c>
      <c r="O423" s="5" t="s">
        <v>2478</v>
      </c>
      <c r="P423" s="73" t="s">
        <v>2485</v>
      </c>
      <c r="Q423" s="73"/>
      <c r="R423" s="41">
        <f>ROUND(AA423*$Z$3,1)</f>
        <v>104.6</v>
      </c>
      <c r="S423" s="82">
        <f>ROUND(R423*0.85,1)</f>
        <v>88.9</v>
      </c>
      <c r="T423" s="76" t="s">
        <v>2053</v>
      </c>
      <c r="U423" s="120">
        <f>ROUND(R423*1.15,1)</f>
        <v>120.3</v>
      </c>
      <c r="V423" s="78">
        <v>43101</v>
      </c>
      <c r="W423" s="78">
        <v>401768</v>
      </c>
      <c r="X423" s="128"/>
      <c r="AA423" s="42">
        <v>30</v>
      </c>
      <c r="AB423" s="17" t="s">
        <v>754</v>
      </c>
    </row>
    <row r="424" spans="1:28" ht="51" hidden="1">
      <c r="A424" s="16" t="s">
        <v>1434</v>
      </c>
      <c r="B424" s="16" t="s">
        <v>1435</v>
      </c>
      <c r="C424" s="19" t="s">
        <v>389</v>
      </c>
      <c r="D424" s="7" t="s">
        <v>1146</v>
      </c>
      <c r="E424" s="17"/>
      <c r="F424" s="1" t="s">
        <v>1472</v>
      </c>
      <c r="G424" s="1" t="s">
        <v>2281</v>
      </c>
      <c r="H424" s="25" t="s">
        <v>306</v>
      </c>
      <c r="I424" s="32" t="s">
        <v>2282</v>
      </c>
      <c r="J424" s="122" t="s">
        <v>2469</v>
      </c>
      <c r="K424" s="122" t="s">
        <v>2472</v>
      </c>
      <c r="L424" s="6" t="s">
        <v>2471</v>
      </c>
      <c r="M424" s="65">
        <v>3</v>
      </c>
      <c r="N424" s="65" t="s">
        <v>2439</v>
      </c>
      <c r="O424" s="5" t="s">
        <v>2478</v>
      </c>
      <c r="P424" s="73" t="s">
        <v>2485</v>
      </c>
      <c r="Q424" s="73"/>
      <c r="R424" s="41">
        <f>ROUND(AA424*$Z$3,1)</f>
        <v>36.6</v>
      </c>
      <c r="S424" s="82">
        <f>ROUND(R424*0.85,1)</f>
        <v>31.1</v>
      </c>
      <c r="T424" s="76" t="s">
        <v>2053</v>
      </c>
      <c r="U424" s="120">
        <f>ROUND(R424*1.15,1)</f>
        <v>42.1</v>
      </c>
      <c r="V424" s="78">
        <v>43101</v>
      </c>
      <c r="W424" s="78">
        <v>401768</v>
      </c>
      <c r="X424" s="128"/>
      <c r="AA424" s="42">
        <v>10.5</v>
      </c>
      <c r="AB424" s="17"/>
    </row>
    <row r="425" spans="1:28" ht="25.5" hidden="1">
      <c r="A425" s="16" t="s">
        <v>1434</v>
      </c>
      <c r="B425" s="16" t="s">
        <v>1435</v>
      </c>
      <c r="C425" s="19" t="s">
        <v>389</v>
      </c>
      <c r="D425" s="7" t="s">
        <v>1147</v>
      </c>
      <c r="E425" s="17"/>
      <c r="F425" s="1" t="s">
        <v>194</v>
      </c>
      <c r="G425" s="1" t="s">
        <v>1666</v>
      </c>
      <c r="H425" s="1"/>
      <c r="I425" s="1"/>
      <c r="J425" s="122" t="s">
        <v>2469</v>
      </c>
      <c r="K425" s="122" t="s">
        <v>2472</v>
      </c>
      <c r="L425" s="6" t="s">
        <v>2471</v>
      </c>
      <c r="M425" s="6">
        <v>1</v>
      </c>
      <c r="N425" s="6" t="s">
        <v>2439</v>
      </c>
      <c r="O425" s="5" t="s">
        <v>2478</v>
      </c>
      <c r="P425" s="73" t="s">
        <v>2485</v>
      </c>
      <c r="Q425" s="73"/>
      <c r="R425" s="41">
        <f>ROUND(AA425*$Z$3,1)</f>
        <v>41.8</v>
      </c>
      <c r="S425" s="82">
        <f>ROUND(R425*0.85,1)</f>
        <v>35.5</v>
      </c>
      <c r="T425" s="76" t="s">
        <v>2053</v>
      </c>
      <c r="U425" s="120">
        <f>ROUND(R425*1.15,1)</f>
        <v>48.1</v>
      </c>
      <c r="V425" s="78">
        <v>43101</v>
      </c>
      <c r="W425" s="78">
        <v>401768</v>
      </c>
      <c r="X425" s="128"/>
      <c r="AA425" s="42">
        <v>12</v>
      </c>
      <c r="AB425" s="17"/>
    </row>
    <row r="426" spans="1:28" ht="30" hidden="1">
      <c r="A426" s="20" t="s">
        <v>1431</v>
      </c>
      <c r="B426" s="20" t="s">
        <v>1432</v>
      </c>
      <c r="C426" s="18" t="s">
        <v>390</v>
      </c>
      <c r="D426" s="7"/>
      <c r="E426" s="17"/>
      <c r="F426" s="28" t="s">
        <v>195</v>
      </c>
      <c r="G426" s="28" t="s">
        <v>1679</v>
      </c>
      <c r="H426" s="25"/>
      <c r="I426" s="32"/>
      <c r="J426" s="32"/>
      <c r="K426" s="32"/>
      <c r="L426" s="6"/>
      <c r="M426" s="6"/>
      <c r="N426" s="6"/>
      <c r="O426" s="6"/>
      <c r="P426" s="6"/>
      <c r="Q426" s="6"/>
      <c r="R426" s="41"/>
      <c r="S426" s="82"/>
      <c r="T426" s="76"/>
      <c r="U426" s="120"/>
      <c r="V426" s="78">
        <v>43101</v>
      </c>
      <c r="W426" s="78">
        <v>401768</v>
      </c>
      <c r="X426" s="128"/>
      <c r="AA426" s="42"/>
      <c r="AB426" s="17"/>
    </row>
    <row r="427" spans="1:28" ht="30" hidden="1">
      <c r="A427" s="7" t="s">
        <v>1431</v>
      </c>
      <c r="B427" s="7" t="s">
        <v>1433</v>
      </c>
      <c r="C427" s="18" t="s">
        <v>391</v>
      </c>
      <c r="D427" s="7"/>
      <c r="E427" s="17"/>
      <c r="F427" s="28" t="s">
        <v>196</v>
      </c>
      <c r="G427" s="28" t="s">
        <v>1778</v>
      </c>
      <c r="H427" s="25" t="s">
        <v>186</v>
      </c>
      <c r="I427" s="32" t="s">
        <v>1762</v>
      </c>
      <c r="J427" s="32"/>
      <c r="K427" s="32"/>
      <c r="L427" s="6"/>
      <c r="M427" s="65"/>
      <c r="N427" s="65"/>
      <c r="O427" s="65"/>
      <c r="P427" s="65"/>
      <c r="Q427" s="65"/>
      <c r="R427" s="41"/>
      <c r="S427" s="82"/>
      <c r="T427" s="76"/>
      <c r="U427" s="120"/>
      <c r="V427" s="78">
        <v>43101</v>
      </c>
      <c r="W427" s="78">
        <v>401768</v>
      </c>
      <c r="X427" s="128"/>
      <c r="AA427" s="42"/>
      <c r="AB427" s="17"/>
    </row>
    <row r="428" spans="1:28" ht="25.5" hidden="1">
      <c r="A428" s="16" t="s">
        <v>1434</v>
      </c>
      <c r="B428" s="16" t="s">
        <v>1435</v>
      </c>
      <c r="C428" s="19" t="s">
        <v>391</v>
      </c>
      <c r="D428" s="7" t="s">
        <v>1148</v>
      </c>
      <c r="E428" s="17"/>
      <c r="F428" s="1" t="s">
        <v>530</v>
      </c>
      <c r="G428" s="1" t="s">
        <v>1779</v>
      </c>
      <c r="H428" s="25" t="s">
        <v>186</v>
      </c>
      <c r="I428" s="32" t="s">
        <v>1762</v>
      </c>
      <c r="J428" s="1" t="s">
        <v>2469</v>
      </c>
      <c r="K428" s="1" t="s">
        <v>2472</v>
      </c>
      <c r="L428" s="6" t="s">
        <v>2471</v>
      </c>
      <c r="M428" s="65"/>
      <c r="N428" s="65"/>
      <c r="O428" s="65"/>
      <c r="P428" s="65"/>
      <c r="Q428" s="65"/>
      <c r="R428" s="41">
        <f>ROUND(AA428*$Z$3,1)</f>
        <v>38.4</v>
      </c>
      <c r="S428" s="82">
        <f>ROUND(R428*0.85,1)</f>
        <v>32.6</v>
      </c>
      <c r="T428" s="76" t="s">
        <v>2053</v>
      </c>
      <c r="U428" s="120">
        <f>ROUND(R428*1.15,1)</f>
        <v>44.2</v>
      </c>
      <c r="V428" s="78">
        <v>43101</v>
      </c>
      <c r="W428" s="78">
        <v>401768</v>
      </c>
      <c r="X428" s="128"/>
      <c r="AA428" s="42">
        <v>11</v>
      </c>
      <c r="AB428" s="17"/>
    </row>
    <row r="429" spans="1:28" ht="25.5" hidden="1">
      <c r="A429" s="16" t="s">
        <v>1434</v>
      </c>
      <c r="B429" s="16" t="s">
        <v>1435</v>
      </c>
      <c r="C429" s="19" t="s">
        <v>391</v>
      </c>
      <c r="D429" s="7" t="s">
        <v>1149</v>
      </c>
      <c r="E429" s="17"/>
      <c r="F429" s="1" t="s">
        <v>531</v>
      </c>
      <c r="G429" s="1" t="s">
        <v>1780</v>
      </c>
      <c r="H429" s="25" t="s">
        <v>186</v>
      </c>
      <c r="I429" s="32" t="s">
        <v>1762</v>
      </c>
      <c r="J429" s="1" t="s">
        <v>2469</v>
      </c>
      <c r="K429" s="1" t="s">
        <v>2472</v>
      </c>
      <c r="L429" s="6" t="s">
        <v>2471</v>
      </c>
      <c r="M429" s="6"/>
      <c r="N429" s="6"/>
      <c r="O429" s="6"/>
      <c r="P429" s="6"/>
      <c r="Q429" s="6"/>
      <c r="R429" s="41">
        <f>ROUND(AA429*$Z$3,1)</f>
        <v>52.3</v>
      </c>
      <c r="S429" s="82">
        <f>ROUND(R429*0.85,1)</f>
        <v>44.5</v>
      </c>
      <c r="T429" s="76" t="s">
        <v>2053</v>
      </c>
      <c r="U429" s="120">
        <f>ROUND(R429*1.15,1)</f>
        <v>60.1</v>
      </c>
      <c r="V429" s="78">
        <v>43101</v>
      </c>
      <c r="W429" s="78">
        <v>401768</v>
      </c>
      <c r="X429" s="128"/>
      <c r="AA429" s="42">
        <v>15</v>
      </c>
      <c r="AB429" s="17"/>
    </row>
    <row r="430" spans="1:28" ht="25.5" hidden="1">
      <c r="A430" s="16" t="s">
        <v>1434</v>
      </c>
      <c r="B430" s="16" t="s">
        <v>1435</v>
      </c>
      <c r="C430" s="19" t="s">
        <v>391</v>
      </c>
      <c r="D430" s="7" t="s">
        <v>1150</v>
      </c>
      <c r="E430" s="17"/>
      <c r="F430" s="1" t="s">
        <v>532</v>
      </c>
      <c r="G430" s="1" t="s">
        <v>1781</v>
      </c>
      <c r="H430" s="25" t="s">
        <v>186</v>
      </c>
      <c r="I430" s="32" t="s">
        <v>1762</v>
      </c>
      <c r="J430" s="1" t="s">
        <v>2469</v>
      </c>
      <c r="K430" s="1" t="s">
        <v>2472</v>
      </c>
      <c r="L430" s="6" t="s">
        <v>2471</v>
      </c>
      <c r="M430" s="6"/>
      <c r="N430" s="6"/>
      <c r="O430" s="6"/>
      <c r="P430" s="6"/>
      <c r="Q430" s="6"/>
      <c r="R430" s="41">
        <f>ROUND(AA430*$Z$3,1)</f>
        <v>87.2</v>
      </c>
      <c r="S430" s="82">
        <f>ROUND(R430*0.85,1)</f>
        <v>74.099999999999994</v>
      </c>
      <c r="T430" s="76" t="s">
        <v>2053</v>
      </c>
      <c r="U430" s="120">
        <f>ROUND(R430*1.15,1)</f>
        <v>100.3</v>
      </c>
      <c r="V430" s="78">
        <v>43101</v>
      </c>
      <c r="W430" s="78">
        <v>401768</v>
      </c>
      <c r="X430" s="128"/>
      <c r="AA430" s="42">
        <v>25</v>
      </c>
      <c r="AB430" s="17"/>
    </row>
    <row r="431" spans="1:28" ht="38.25" hidden="1">
      <c r="A431" s="16" t="s">
        <v>1434</v>
      </c>
      <c r="B431" s="16" t="s">
        <v>1435</v>
      </c>
      <c r="C431" s="19" t="s">
        <v>391</v>
      </c>
      <c r="D431" s="7" t="s">
        <v>1151</v>
      </c>
      <c r="E431" s="17"/>
      <c r="F431" s="1" t="s">
        <v>533</v>
      </c>
      <c r="G431" s="1" t="s">
        <v>1782</v>
      </c>
      <c r="H431" s="25" t="s">
        <v>1407</v>
      </c>
      <c r="I431" s="2" t="s">
        <v>1978</v>
      </c>
      <c r="J431" s="2" t="s">
        <v>2458</v>
      </c>
      <c r="K431" s="2" t="s">
        <v>2474</v>
      </c>
      <c r="L431" s="6" t="s">
        <v>2471</v>
      </c>
      <c r="M431" s="6"/>
      <c r="N431" s="6"/>
      <c r="O431" s="6"/>
      <c r="P431" s="6"/>
      <c r="Q431" s="6"/>
      <c r="R431" s="41">
        <f>ROUND(AA431*$Z$3,1)</f>
        <v>122</v>
      </c>
      <c r="S431" s="82">
        <f>ROUND(R431*0.85,1)</f>
        <v>103.7</v>
      </c>
      <c r="T431" s="76" t="s">
        <v>2053</v>
      </c>
      <c r="U431" s="120">
        <f>ROUND(R431*1.15,1)</f>
        <v>140.30000000000001</v>
      </c>
      <c r="V431" s="78">
        <v>43101</v>
      </c>
      <c r="W431" s="78">
        <v>401768</v>
      </c>
      <c r="X431" s="128"/>
      <c r="AA431" s="42">
        <v>35</v>
      </c>
      <c r="AB431" s="17"/>
    </row>
    <row r="432" spans="1:28" ht="51" hidden="1">
      <c r="A432" s="7" t="s">
        <v>1431</v>
      </c>
      <c r="B432" s="7" t="s">
        <v>1433</v>
      </c>
      <c r="C432" s="18" t="s">
        <v>392</v>
      </c>
      <c r="D432" s="7"/>
      <c r="E432" s="17"/>
      <c r="F432" s="28" t="s">
        <v>726</v>
      </c>
      <c r="G432" s="28" t="s">
        <v>2283</v>
      </c>
      <c r="H432" s="1" t="s">
        <v>197</v>
      </c>
      <c r="I432" s="1" t="s">
        <v>1783</v>
      </c>
      <c r="J432" s="1"/>
      <c r="K432" s="1"/>
      <c r="L432" s="6"/>
      <c r="M432" s="6"/>
      <c r="N432" s="6"/>
      <c r="O432" s="6"/>
      <c r="P432" s="6"/>
      <c r="Q432" s="6"/>
      <c r="R432" s="41"/>
      <c r="S432" s="82"/>
      <c r="T432" s="76"/>
      <c r="U432" s="120"/>
      <c r="V432" s="78">
        <v>43101</v>
      </c>
      <c r="W432" s="78">
        <v>401768</v>
      </c>
      <c r="X432" s="128"/>
      <c r="AA432" s="42"/>
      <c r="AB432" s="17"/>
    </row>
    <row r="433" spans="1:28" ht="63.75" hidden="1">
      <c r="A433" s="16" t="s">
        <v>1434</v>
      </c>
      <c r="B433" s="16" t="s">
        <v>1435</v>
      </c>
      <c r="C433" s="19" t="s">
        <v>392</v>
      </c>
      <c r="D433" s="7" t="s">
        <v>1152</v>
      </c>
      <c r="E433" s="17"/>
      <c r="F433" s="2" t="s">
        <v>725</v>
      </c>
      <c r="G433" s="2" t="s">
        <v>2284</v>
      </c>
      <c r="H433" s="25" t="s">
        <v>685</v>
      </c>
      <c r="I433" s="32" t="s">
        <v>1784</v>
      </c>
      <c r="J433" s="1" t="s">
        <v>2469</v>
      </c>
      <c r="K433" s="1" t="s">
        <v>2472</v>
      </c>
      <c r="L433" s="6" t="s">
        <v>2471</v>
      </c>
      <c r="M433" s="6"/>
      <c r="N433" s="6"/>
      <c r="O433" s="6"/>
      <c r="P433" s="6"/>
      <c r="Q433" s="6"/>
      <c r="R433" s="41">
        <f t="shared" ref="R433:R440" si="72">ROUND(AA433*$Z$3,1)</f>
        <v>83.7</v>
      </c>
      <c r="S433" s="82">
        <f t="shared" ref="S433:S440" si="73">ROUND(R433*0.85,1)</f>
        <v>71.099999999999994</v>
      </c>
      <c r="T433" s="76" t="s">
        <v>2053</v>
      </c>
      <c r="U433" s="120">
        <f t="shared" ref="U433:U440" si="74">ROUND(R433*1.15,1)</f>
        <v>96.3</v>
      </c>
      <c r="V433" s="78">
        <v>43101</v>
      </c>
      <c r="W433" s="78">
        <v>401768</v>
      </c>
      <c r="X433" s="128"/>
      <c r="AA433" s="42">
        <v>24</v>
      </c>
      <c r="AB433" s="17"/>
    </row>
    <row r="434" spans="1:28" ht="63.75" hidden="1">
      <c r="A434" s="16" t="s">
        <v>1434</v>
      </c>
      <c r="B434" s="16" t="s">
        <v>1435</v>
      </c>
      <c r="C434" s="19" t="s">
        <v>392</v>
      </c>
      <c r="D434" s="7" t="s">
        <v>1153</v>
      </c>
      <c r="E434" s="17"/>
      <c r="F434" s="26" t="s">
        <v>724</v>
      </c>
      <c r="G434" s="26" t="s">
        <v>2285</v>
      </c>
      <c r="H434" s="25" t="s">
        <v>186</v>
      </c>
      <c r="I434" s="32" t="s">
        <v>1785</v>
      </c>
      <c r="J434" s="1" t="s">
        <v>2469</v>
      </c>
      <c r="K434" s="1" t="s">
        <v>2472</v>
      </c>
      <c r="L434" s="6" t="s">
        <v>2471</v>
      </c>
      <c r="M434" s="6"/>
      <c r="N434" s="6"/>
      <c r="O434" s="6"/>
      <c r="P434" s="6"/>
      <c r="Q434" s="6"/>
      <c r="R434" s="41">
        <f t="shared" si="72"/>
        <v>38.4</v>
      </c>
      <c r="S434" s="82">
        <f t="shared" si="73"/>
        <v>32.6</v>
      </c>
      <c r="T434" s="76" t="s">
        <v>2053</v>
      </c>
      <c r="U434" s="120">
        <f t="shared" si="74"/>
        <v>44.2</v>
      </c>
      <c r="V434" s="78">
        <v>43101</v>
      </c>
      <c r="W434" s="78">
        <v>401768</v>
      </c>
      <c r="X434" s="128"/>
      <c r="AA434" s="42">
        <v>11</v>
      </c>
      <c r="AB434" s="17"/>
    </row>
    <row r="435" spans="1:28" ht="63.75" hidden="1">
      <c r="A435" s="16" t="s">
        <v>1434</v>
      </c>
      <c r="B435" s="16" t="s">
        <v>1435</v>
      </c>
      <c r="C435" s="19" t="s">
        <v>392</v>
      </c>
      <c r="D435" s="7" t="s">
        <v>1154</v>
      </c>
      <c r="E435" s="17"/>
      <c r="F435" s="1" t="s">
        <v>639</v>
      </c>
      <c r="G435" s="1" t="s">
        <v>2286</v>
      </c>
      <c r="H435" s="25" t="s">
        <v>685</v>
      </c>
      <c r="I435" s="32" t="s">
        <v>1784</v>
      </c>
      <c r="J435" s="1" t="s">
        <v>2469</v>
      </c>
      <c r="K435" s="1" t="s">
        <v>2472</v>
      </c>
      <c r="L435" s="6" t="s">
        <v>2471</v>
      </c>
      <c r="M435" s="6"/>
      <c r="N435" s="6"/>
      <c r="O435" s="6"/>
      <c r="P435" s="6"/>
      <c r="Q435" s="6"/>
      <c r="R435" s="41">
        <f t="shared" si="72"/>
        <v>136</v>
      </c>
      <c r="S435" s="82">
        <f t="shared" si="73"/>
        <v>115.6</v>
      </c>
      <c r="T435" s="76" t="s">
        <v>2053</v>
      </c>
      <c r="U435" s="120">
        <f t="shared" si="74"/>
        <v>156.4</v>
      </c>
      <c r="V435" s="78">
        <v>43101</v>
      </c>
      <c r="W435" s="78">
        <v>401768</v>
      </c>
      <c r="X435" s="128"/>
      <c r="AA435" s="42">
        <v>39</v>
      </c>
      <c r="AB435" s="17"/>
    </row>
    <row r="436" spans="1:28" ht="63.75" hidden="1">
      <c r="A436" s="16" t="s">
        <v>1434</v>
      </c>
      <c r="B436" s="16" t="s">
        <v>1435</v>
      </c>
      <c r="C436" s="19" t="s">
        <v>392</v>
      </c>
      <c r="D436" s="7" t="s">
        <v>1155</v>
      </c>
      <c r="E436" s="17"/>
      <c r="F436" s="26" t="s">
        <v>727</v>
      </c>
      <c r="G436" s="26" t="s">
        <v>2287</v>
      </c>
      <c r="H436" s="25" t="s">
        <v>186</v>
      </c>
      <c r="I436" s="32" t="s">
        <v>1785</v>
      </c>
      <c r="J436" s="1" t="s">
        <v>2469</v>
      </c>
      <c r="K436" s="1" t="s">
        <v>2472</v>
      </c>
      <c r="L436" s="6" t="s">
        <v>2471</v>
      </c>
      <c r="M436" s="6"/>
      <c r="N436" s="6"/>
      <c r="O436" s="6"/>
      <c r="P436" s="6"/>
      <c r="Q436" s="6"/>
      <c r="R436" s="41">
        <f t="shared" si="72"/>
        <v>90.6</v>
      </c>
      <c r="S436" s="82">
        <f t="shared" si="73"/>
        <v>77</v>
      </c>
      <c r="T436" s="76" t="s">
        <v>2053</v>
      </c>
      <c r="U436" s="120">
        <f t="shared" si="74"/>
        <v>104.2</v>
      </c>
      <c r="V436" s="78">
        <v>43101</v>
      </c>
      <c r="W436" s="78">
        <v>401768</v>
      </c>
      <c r="X436" s="128"/>
      <c r="AA436" s="42">
        <v>26</v>
      </c>
      <c r="AB436" s="17"/>
    </row>
    <row r="437" spans="1:28" ht="63.75" hidden="1">
      <c r="A437" s="16" t="s">
        <v>1434</v>
      </c>
      <c r="B437" s="16" t="s">
        <v>1435</v>
      </c>
      <c r="C437" s="19" t="s">
        <v>392</v>
      </c>
      <c r="D437" s="7" t="s">
        <v>1156</v>
      </c>
      <c r="E437" s="17"/>
      <c r="F437" s="1" t="s">
        <v>640</v>
      </c>
      <c r="G437" s="1" t="s">
        <v>2288</v>
      </c>
      <c r="H437" s="25" t="s">
        <v>685</v>
      </c>
      <c r="I437" s="32" t="s">
        <v>1784</v>
      </c>
      <c r="J437" s="1" t="s">
        <v>2469</v>
      </c>
      <c r="K437" s="1" t="s">
        <v>2472</v>
      </c>
      <c r="L437" s="6" t="s">
        <v>2471</v>
      </c>
      <c r="M437" s="6"/>
      <c r="N437" s="6"/>
      <c r="O437" s="6"/>
      <c r="P437" s="6"/>
      <c r="Q437" s="6"/>
      <c r="R437" s="41">
        <f t="shared" si="72"/>
        <v>184.8</v>
      </c>
      <c r="S437" s="82">
        <f t="shared" si="73"/>
        <v>157.1</v>
      </c>
      <c r="T437" s="76" t="s">
        <v>2053</v>
      </c>
      <c r="U437" s="120">
        <f t="shared" si="74"/>
        <v>212.5</v>
      </c>
      <c r="V437" s="78">
        <v>43101</v>
      </c>
      <c r="W437" s="78">
        <v>401768</v>
      </c>
      <c r="X437" s="128"/>
      <c r="AA437" s="42">
        <v>53</v>
      </c>
      <c r="AB437" s="17"/>
    </row>
    <row r="438" spans="1:28" ht="63.75" hidden="1">
      <c r="A438" s="16" t="s">
        <v>1434</v>
      </c>
      <c r="B438" s="16" t="s">
        <v>1435</v>
      </c>
      <c r="C438" s="19" t="s">
        <v>392</v>
      </c>
      <c r="D438" s="7" t="s">
        <v>1157</v>
      </c>
      <c r="E438" s="17"/>
      <c r="F438" s="26" t="s">
        <v>728</v>
      </c>
      <c r="G438" s="26" t="s">
        <v>2289</v>
      </c>
      <c r="H438" s="25" t="s">
        <v>186</v>
      </c>
      <c r="I438" s="32" t="s">
        <v>1785</v>
      </c>
      <c r="J438" s="1" t="s">
        <v>2469</v>
      </c>
      <c r="K438" s="1" t="s">
        <v>2472</v>
      </c>
      <c r="L438" s="6" t="s">
        <v>2471</v>
      </c>
      <c r="M438" s="6"/>
      <c r="N438" s="6"/>
      <c r="O438" s="6"/>
      <c r="P438" s="6"/>
      <c r="Q438" s="6"/>
      <c r="R438" s="41">
        <f t="shared" si="72"/>
        <v>139.5</v>
      </c>
      <c r="S438" s="82">
        <f t="shared" si="73"/>
        <v>118.6</v>
      </c>
      <c r="T438" s="76" t="s">
        <v>2053</v>
      </c>
      <c r="U438" s="120">
        <f t="shared" si="74"/>
        <v>160.4</v>
      </c>
      <c r="V438" s="78">
        <v>43101</v>
      </c>
      <c r="W438" s="78">
        <v>401768</v>
      </c>
      <c r="X438" s="128"/>
      <c r="AA438" s="42">
        <v>40</v>
      </c>
      <c r="AB438" s="17"/>
    </row>
    <row r="439" spans="1:28" ht="63.75" hidden="1">
      <c r="A439" s="16" t="s">
        <v>1434</v>
      </c>
      <c r="B439" s="16" t="s">
        <v>1435</v>
      </c>
      <c r="C439" s="19" t="s">
        <v>392</v>
      </c>
      <c r="D439" s="7" t="s">
        <v>1158</v>
      </c>
      <c r="E439" s="17"/>
      <c r="F439" s="1" t="s">
        <v>534</v>
      </c>
      <c r="G439" s="1" t="s">
        <v>2290</v>
      </c>
      <c r="H439" s="25" t="s">
        <v>685</v>
      </c>
      <c r="I439" s="32" t="s">
        <v>1953</v>
      </c>
      <c r="J439" s="1" t="s">
        <v>2469</v>
      </c>
      <c r="K439" s="1" t="s">
        <v>2472</v>
      </c>
      <c r="L439" s="6" t="s">
        <v>2471</v>
      </c>
      <c r="M439" s="6"/>
      <c r="N439" s="6"/>
      <c r="O439" s="6"/>
      <c r="P439" s="6"/>
      <c r="Q439" s="6"/>
      <c r="R439" s="41">
        <f t="shared" si="72"/>
        <v>282.39999999999998</v>
      </c>
      <c r="S439" s="82">
        <f t="shared" si="73"/>
        <v>240</v>
      </c>
      <c r="T439" s="76" t="s">
        <v>2053</v>
      </c>
      <c r="U439" s="120">
        <f t="shared" si="74"/>
        <v>324.8</v>
      </c>
      <c r="V439" s="78">
        <v>43101</v>
      </c>
      <c r="W439" s="78">
        <v>401768</v>
      </c>
      <c r="X439" s="128"/>
      <c r="AA439" s="42">
        <v>81</v>
      </c>
      <c r="AB439" s="17"/>
    </row>
    <row r="440" spans="1:28" ht="63.75" hidden="1">
      <c r="A440" s="16" t="s">
        <v>1434</v>
      </c>
      <c r="B440" s="16" t="s">
        <v>1435</v>
      </c>
      <c r="C440" s="19" t="s">
        <v>392</v>
      </c>
      <c r="D440" s="7" t="s">
        <v>1159</v>
      </c>
      <c r="E440" s="17"/>
      <c r="F440" s="26" t="s">
        <v>729</v>
      </c>
      <c r="G440" s="26" t="s">
        <v>2291</v>
      </c>
      <c r="H440" s="25" t="s">
        <v>186</v>
      </c>
      <c r="I440" s="32" t="s">
        <v>1762</v>
      </c>
      <c r="J440" s="1" t="s">
        <v>2469</v>
      </c>
      <c r="K440" s="1" t="s">
        <v>2472</v>
      </c>
      <c r="L440" s="6" t="s">
        <v>2471</v>
      </c>
      <c r="M440" s="6"/>
      <c r="N440" s="6"/>
      <c r="O440" s="6"/>
      <c r="P440" s="6"/>
      <c r="Q440" s="6"/>
      <c r="R440" s="41">
        <f t="shared" si="72"/>
        <v>237.1</v>
      </c>
      <c r="S440" s="82">
        <f t="shared" si="73"/>
        <v>201.5</v>
      </c>
      <c r="T440" s="76" t="s">
        <v>2053</v>
      </c>
      <c r="U440" s="120">
        <f t="shared" si="74"/>
        <v>272.7</v>
      </c>
      <c r="V440" s="78">
        <v>43101</v>
      </c>
      <c r="W440" s="78">
        <v>401768</v>
      </c>
      <c r="X440" s="128"/>
      <c r="AA440" s="42">
        <v>68</v>
      </c>
      <c r="AB440" s="17"/>
    </row>
    <row r="441" spans="1:28" ht="30" hidden="1">
      <c r="A441" s="7" t="s">
        <v>1431</v>
      </c>
      <c r="B441" s="7" t="s">
        <v>1433</v>
      </c>
      <c r="C441" s="18" t="s">
        <v>393</v>
      </c>
      <c r="D441" s="7"/>
      <c r="E441" s="17"/>
      <c r="F441" s="28" t="s">
        <v>198</v>
      </c>
      <c r="G441" s="28" t="s">
        <v>2292</v>
      </c>
      <c r="H441" s="25"/>
      <c r="I441" s="32"/>
      <c r="J441" s="32"/>
      <c r="K441" s="32"/>
      <c r="L441" s="6"/>
      <c r="M441" s="6"/>
      <c r="N441" s="6"/>
      <c r="O441" s="6"/>
      <c r="P441" s="6"/>
      <c r="Q441" s="6"/>
      <c r="R441" s="41"/>
      <c r="S441" s="82"/>
      <c r="T441" s="76"/>
      <c r="U441" s="120"/>
      <c r="V441" s="78">
        <v>43101</v>
      </c>
      <c r="W441" s="78">
        <v>401768</v>
      </c>
      <c r="X441" s="128"/>
      <c r="AA441" s="42"/>
      <c r="AB441" s="17"/>
    </row>
    <row r="442" spans="1:28" ht="38.25" hidden="1">
      <c r="A442" s="16" t="s">
        <v>1434</v>
      </c>
      <c r="B442" s="16" t="s">
        <v>1435</v>
      </c>
      <c r="C442" s="19" t="s">
        <v>393</v>
      </c>
      <c r="D442" s="7" t="s">
        <v>1160</v>
      </c>
      <c r="E442" s="17"/>
      <c r="F442" s="1" t="s">
        <v>641</v>
      </c>
      <c r="G442" s="1" t="s">
        <v>2293</v>
      </c>
      <c r="H442" s="25"/>
      <c r="I442" s="32"/>
      <c r="J442" s="1" t="s">
        <v>2469</v>
      </c>
      <c r="K442" s="1" t="s">
        <v>2472</v>
      </c>
      <c r="L442" s="6" t="s">
        <v>2471</v>
      </c>
      <c r="M442" s="6"/>
      <c r="N442" s="6"/>
      <c r="O442" s="6"/>
      <c r="P442" s="6"/>
      <c r="Q442" s="6"/>
      <c r="R442" s="41">
        <f>ROUND(AA442*$Z$3,1)</f>
        <v>24.4</v>
      </c>
      <c r="S442" s="82">
        <f>ROUND(R442*0.85,1)</f>
        <v>20.7</v>
      </c>
      <c r="T442" s="76" t="s">
        <v>2053</v>
      </c>
      <c r="U442" s="120">
        <f>ROUND(R442*1.15,1)</f>
        <v>28.1</v>
      </c>
      <c r="V442" s="78">
        <v>43101</v>
      </c>
      <c r="W442" s="78">
        <v>401768</v>
      </c>
      <c r="X442" s="128"/>
      <c r="AA442" s="42">
        <v>7</v>
      </c>
      <c r="AB442" s="17"/>
    </row>
    <row r="443" spans="1:28" ht="38.25" hidden="1">
      <c r="A443" s="16" t="s">
        <v>1434</v>
      </c>
      <c r="B443" s="16" t="s">
        <v>1435</v>
      </c>
      <c r="C443" s="19" t="s">
        <v>393</v>
      </c>
      <c r="D443" s="7" t="s">
        <v>1161</v>
      </c>
      <c r="E443" s="17"/>
      <c r="F443" s="1" t="s">
        <v>535</v>
      </c>
      <c r="G443" s="1" t="s">
        <v>2294</v>
      </c>
      <c r="H443" s="25"/>
      <c r="I443" s="32"/>
      <c r="J443" s="1" t="s">
        <v>2469</v>
      </c>
      <c r="K443" s="1" t="s">
        <v>2472</v>
      </c>
      <c r="L443" s="6" t="s">
        <v>2471</v>
      </c>
      <c r="M443" s="6"/>
      <c r="N443" s="6"/>
      <c r="O443" s="6"/>
      <c r="P443" s="6"/>
      <c r="Q443" s="6"/>
      <c r="R443" s="41">
        <f>ROUND(AA443*$Z$3,1)</f>
        <v>41.8</v>
      </c>
      <c r="S443" s="82">
        <f>ROUND(R443*0.85,1)</f>
        <v>35.5</v>
      </c>
      <c r="T443" s="76" t="s">
        <v>2053</v>
      </c>
      <c r="U443" s="120">
        <f>ROUND(R443*1.15,1)</f>
        <v>48.1</v>
      </c>
      <c r="V443" s="78">
        <v>43101</v>
      </c>
      <c r="W443" s="78">
        <v>401768</v>
      </c>
      <c r="X443" s="128"/>
      <c r="AA443" s="42">
        <v>12</v>
      </c>
      <c r="AB443" s="17"/>
    </row>
    <row r="444" spans="1:28" ht="51" hidden="1">
      <c r="A444" s="16" t="s">
        <v>1434</v>
      </c>
      <c r="B444" s="16" t="s">
        <v>1435</v>
      </c>
      <c r="C444" s="19" t="s">
        <v>393</v>
      </c>
      <c r="D444" s="7" t="s">
        <v>1162</v>
      </c>
      <c r="E444" s="17"/>
      <c r="F444" s="1" t="s">
        <v>536</v>
      </c>
      <c r="G444" s="1" t="s">
        <v>2295</v>
      </c>
      <c r="H444" s="25"/>
      <c r="I444" s="32"/>
      <c r="J444" s="1" t="s">
        <v>2469</v>
      </c>
      <c r="K444" s="1" t="s">
        <v>2472</v>
      </c>
      <c r="L444" s="6" t="s">
        <v>2471</v>
      </c>
      <c r="M444" s="65"/>
      <c r="N444" s="65"/>
      <c r="O444" s="65"/>
      <c r="P444" s="65"/>
      <c r="Q444" s="65"/>
      <c r="R444" s="41">
        <f>ROUND(AA444*$Z$3,1)</f>
        <v>13.9</v>
      </c>
      <c r="S444" s="82">
        <f>ROUND(R444*0.85,1)</f>
        <v>11.8</v>
      </c>
      <c r="T444" s="76" t="s">
        <v>2053</v>
      </c>
      <c r="U444" s="120">
        <f>ROUND(R444*1.15,1)</f>
        <v>16</v>
      </c>
      <c r="V444" s="78">
        <v>43101</v>
      </c>
      <c r="W444" s="78">
        <v>401768</v>
      </c>
      <c r="X444" s="128"/>
      <c r="AA444" s="42">
        <v>4</v>
      </c>
      <c r="AB444" s="17"/>
    </row>
    <row r="445" spans="1:28" ht="51" hidden="1">
      <c r="A445" s="7" t="s">
        <v>1431</v>
      </c>
      <c r="B445" s="7" t="s">
        <v>1433</v>
      </c>
      <c r="C445" s="18" t="s">
        <v>394</v>
      </c>
      <c r="D445" s="7"/>
      <c r="E445" s="17"/>
      <c r="F445" s="28" t="s">
        <v>199</v>
      </c>
      <c r="G445" s="28" t="s">
        <v>1725</v>
      </c>
      <c r="H445" s="1" t="s">
        <v>686</v>
      </c>
      <c r="I445" s="1" t="s">
        <v>1783</v>
      </c>
      <c r="J445" s="1"/>
      <c r="K445" s="1"/>
      <c r="L445" s="6"/>
      <c r="M445" s="6"/>
      <c r="N445" s="6"/>
      <c r="O445" s="6"/>
      <c r="P445" s="6"/>
      <c r="Q445" s="6"/>
      <c r="R445" s="41"/>
      <c r="S445" s="82"/>
      <c r="T445" s="76"/>
      <c r="U445" s="120"/>
      <c r="V445" s="78">
        <v>43101</v>
      </c>
      <c r="W445" s="78">
        <v>401768</v>
      </c>
      <c r="X445" s="128"/>
      <c r="AA445" s="42"/>
      <c r="AB445" s="17"/>
    </row>
    <row r="446" spans="1:28" ht="63.75" hidden="1">
      <c r="A446" s="16" t="s">
        <v>1434</v>
      </c>
      <c r="B446" s="16" t="s">
        <v>1435</v>
      </c>
      <c r="C446" s="19" t="s">
        <v>394</v>
      </c>
      <c r="D446" s="7" t="s">
        <v>1163</v>
      </c>
      <c r="E446" s="17"/>
      <c r="F446" s="1" t="s">
        <v>642</v>
      </c>
      <c r="G446" s="1" t="s">
        <v>1788</v>
      </c>
      <c r="H446" s="25" t="s">
        <v>685</v>
      </c>
      <c r="I446" s="32" t="s">
        <v>1784</v>
      </c>
      <c r="J446" s="1" t="s">
        <v>2469</v>
      </c>
      <c r="K446" s="1" t="s">
        <v>2472</v>
      </c>
      <c r="L446" s="6" t="s">
        <v>2471</v>
      </c>
      <c r="M446" s="9"/>
      <c r="N446" s="9"/>
      <c r="O446" s="9"/>
      <c r="P446" s="9"/>
      <c r="Q446" s="9"/>
      <c r="R446" s="41">
        <f t="shared" ref="R446:R465" si="75">ROUND(AA446*$Z$3,1)</f>
        <v>122</v>
      </c>
      <c r="S446" s="82">
        <f t="shared" ref="S446:S465" si="76">ROUND(R446*0.85,1)</f>
        <v>103.7</v>
      </c>
      <c r="T446" s="76" t="s">
        <v>2053</v>
      </c>
      <c r="U446" s="120">
        <f t="shared" ref="U446:U465" si="77">ROUND(R446*1.15,1)</f>
        <v>140.30000000000001</v>
      </c>
      <c r="V446" s="78">
        <v>43101</v>
      </c>
      <c r="W446" s="78">
        <v>401768</v>
      </c>
      <c r="X446" s="128"/>
      <c r="AA446" s="42">
        <v>35</v>
      </c>
      <c r="AB446" s="17"/>
    </row>
    <row r="447" spans="1:28" ht="63.75" hidden="1">
      <c r="A447" s="16" t="s">
        <v>1434</v>
      </c>
      <c r="B447" s="16" t="s">
        <v>1435</v>
      </c>
      <c r="C447" s="19" t="s">
        <v>394</v>
      </c>
      <c r="D447" s="7" t="s">
        <v>1164</v>
      </c>
      <c r="E447" s="17"/>
      <c r="F447" s="38" t="s">
        <v>730</v>
      </c>
      <c r="G447" s="38" t="s">
        <v>1786</v>
      </c>
      <c r="H447" s="1" t="s">
        <v>186</v>
      </c>
      <c r="I447" s="1" t="s">
        <v>1762</v>
      </c>
      <c r="J447" s="1" t="s">
        <v>2469</v>
      </c>
      <c r="K447" s="1" t="s">
        <v>2472</v>
      </c>
      <c r="L447" s="6" t="s">
        <v>2471</v>
      </c>
      <c r="M447" s="9"/>
      <c r="N447" s="9"/>
      <c r="O447" s="9"/>
      <c r="P447" s="9"/>
      <c r="Q447" s="9"/>
      <c r="R447" s="41">
        <f t="shared" si="75"/>
        <v>76.7</v>
      </c>
      <c r="S447" s="82">
        <f t="shared" si="76"/>
        <v>65.2</v>
      </c>
      <c r="T447" s="76" t="s">
        <v>2053</v>
      </c>
      <c r="U447" s="120">
        <f t="shared" si="77"/>
        <v>88.2</v>
      </c>
      <c r="V447" s="78">
        <v>43101</v>
      </c>
      <c r="W447" s="78">
        <v>401768</v>
      </c>
      <c r="X447" s="128"/>
      <c r="AA447" s="42">
        <v>22</v>
      </c>
      <c r="AB447" s="17"/>
    </row>
    <row r="448" spans="1:28" ht="63.75" hidden="1">
      <c r="A448" s="16" t="s">
        <v>1434</v>
      </c>
      <c r="B448" s="16" t="s">
        <v>1435</v>
      </c>
      <c r="C448" s="19" t="s">
        <v>394</v>
      </c>
      <c r="D448" s="7" t="s">
        <v>1165</v>
      </c>
      <c r="E448" s="17"/>
      <c r="F448" s="1" t="s">
        <v>643</v>
      </c>
      <c r="G448" s="1" t="s">
        <v>1787</v>
      </c>
      <c r="H448" s="25" t="s">
        <v>685</v>
      </c>
      <c r="I448" s="32" t="s">
        <v>1784</v>
      </c>
      <c r="J448" s="1" t="s">
        <v>2469</v>
      </c>
      <c r="K448" s="1" t="s">
        <v>2472</v>
      </c>
      <c r="L448" s="6" t="s">
        <v>2471</v>
      </c>
      <c r="M448" s="9"/>
      <c r="N448" s="9"/>
      <c r="O448" s="9"/>
      <c r="P448" s="9"/>
      <c r="Q448" s="9"/>
      <c r="R448" s="41">
        <f t="shared" si="75"/>
        <v>142.9</v>
      </c>
      <c r="S448" s="82">
        <f t="shared" si="76"/>
        <v>121.5</v>
      </c>
      <c r="T448" s="76" t="s">
        <v>2053</v>
      </c>
      <c r="U448" s="120">
        <f t="shared" si="77"/>
        <v>164.3</v>
      </c>
      <c r="V448" s="78">
        <v>43101</v>
      </c>
      <c r="W448" s="78">
        <v>401768</v>
      </c>
      <c r="X448" s="128"/>
      <c r="AA448" s="42">
        <v>41</v>
      </c>
      <c r="AB448" s="17"/>
    </row>
    <row r="449" spans="1:28" ht="76.5" hidden="1">
      <c r="A449" s="16" t="s">
        <v>1434</v>
      </c>
      <c r="B449" s="16" t="s">
        <v>1435</v>
      </c>
      <c r="C449" s="19" t="s">
        <v>394</v>
      </c>
      <c r="D449" s="7" t="s">
        <v>1166</v>
      </c>
      <c r="E449" s="17"/>
      <c r="F449" s="26" t="s">
        <v>731</v>
      </c>
      <c r="G449" s="26" t="s">
        <v>2296</v>
      </c>
      <c r="H449" s="1" t="s">
        <v>186</v>
      </c>
      <c r="I449" s="1" t="s">
        <v>1762</v>
      </c>
      <c r="J449" s="1" t="s">
        <v>2469</v>
      </c>
      <c r="K449" s="1" t="s">
        <v>2472</v>
      </c>
      <c r="L449" s="6" t="s">
        <v>2471</v>
      </c>
      <c r="M449" s="9"/>
      <c r="N449" s="9"/>
      <c r="O449" s="9"/>
      <c r="P449" s="9"/>
      <c r="Q449" s="9"/>
      <c r="R449" s="41">
        <f t="shared" si="75"/>
        <v>97.6</v>
      </c>
      <c r="S449" s="82">
        <f t="shared" si="76"/>
        <v>83</v>
      </c>
      <c r="T449" s="76" t="s">
        <v>2053</v>
      </c>
      <c r="U449" s="120">
        <f t="shared" si="77"/>
        <v>112.2</v>
      </c>
      <c r="V449" s="78">
        <v>43101</v>
      </c>
      <c r="W449" s="78">
        <v>401768</v>
      </c>
      <c r="X449" s="128"/>
      <c r="AA449" s="42">
        <v>28</v>
      </c>
      <c r="AB449" s="17"/>
    </row>
    <row r="450" spans="1:28" ht="63.75" hidden="1">
      <c r="A450" s="16" t="s">
        <v>1434</v>
      </c>
      <c r="B450" s="16" t="s">
        <v>1435</v>
      </c>
      <c r="C450" s="19" t="s">
        <v>394</v>
      </c>
      <c r="D450" s="7" t="s">
        <v>1167</v>
      </c>
      <c r="E450" s="17"/>
      <c r="F450" s="1" t="s">
        <v>732</v>
      </c>
      <c r="G450" s="1" t="s">
        <v>2297</v>
      </c>
      <c r="H450" s="25" t="s">
        <v>685</v>
      </c>
      <c r="I450" s="32" t="s">
        <v>1784</v>
      </c>
      <c r="J450" s="1" t="s">
        <v>2469</v>
      </c>
      <c r="K450" s="1" t="s">
        <v>2472</v>
      </c>
      <c r="L450" s="6" t="s">
        <v>2471</v>
      </c>
      <c r="M450" s="9"/>
      <c r="N450" s="9"/>
      <c r="O450" s="9"/>
      <c r="P450" s="9"/>
      <c r="Q450" s="9"/>
      <c r="R450" s="41">
        <f t="shared" si="75"/>
        <v>170.8</v>
      </c>
      <c r="S450" s="82">
        <f t="shared" si="76"/>
        <v>145.19999999999999</v>
      </c>
      <c r="T450" s="76" t="s">
        <v>2053</v>
      </c>
      <c r="U450" s="120">
        <f t="shared" si="77"/>
        <v>196.4</v>
      </c>
      <c r="V450" s="78">
        <v>43101</v>
      </c>
      <c r="W450" s="78">
        <v>401768</v>
      </c>
      <c r="X450" s="128"/>
      <c r="AA450" s="42">
        <v>49</v>
      </c>
      <c r="AB450" s="17"/>
    </row>
    <row r="451" spans="1:28" ht="63.75" hidden="1">
      <c r="A451" s="16" t="s">
        <v>1434</v>
      </c>
      <c r="B451" s="16" t="s">
        <v>1435</v>
      </c>
      <c r="C451" s="19" t="s">
        <v>394</v>
      </c>
      <c r="D451" s="7" t="s">
        <v>1168</v>
      </c>
      <c r="E451" s="17"/>
      <c r="F451" s="26" t="s">
        <v>733</v>
      </c>
      <c r="G451" s="26" t="s">
        <v>2298</v>
      </c>
      <c r="H451" s="1" t="s">
        <v>2538</v>
      </c>
      <c r="I451" s="1" t="s">
        <v>2299</v>
      </c>
      <c r="J451" s="1" t="s">
        <v>2469</v>
      </c>
      <c r="K451" s="1" t="s">
        <v>2472</v>
      </c>
      <c r="L451" s="6" t="s">
        <v>2471</v>
      </c>
      <c r="M451" s="6"/>
      <c r="N451" s="6"/>
      <c r="O451" s="6"/>
      <c r="P451" s="6"/>
      <c r="Q451" s="6"/>
      <c r="R451" s="41">
        <f t="shared" si="75"/>
        <v>125.5</v>
      </c>
      <c r="S451" s="82">
        <f t="shared" si="76"/>
        <v>106.7</v>
      </c>
      <c r="T451" s="76" t="s">
        <v>2053</v>
      </c>
      <c r="U451" s="120">
        <f t="shared" si="77"/>
        <v>144.30000000000001</v>
      </c>
      <c r="V451" s="78">
        <v>43101</v>
      </c>
      <c r="W451" s="78">
        <v>401768</v>
      </c>
      <c r="X451" s="128"/>
      <c r="AA451" s="42">
        <v>36</v>
      </c>
      <c r="AB451" s="17"/>
    </row>
    <row r="452" spans="1:28" ht="38.25" hidden="1">
      <c r="A452" s="16" t="s">
        <v>1434</v>
      </c>
      <c r="B452" s="16" t="s">
        <v>1435</v>
      </c>
      <c r="C452" s="19" t="s">
        <v>394</v>
      </c>
      <c r="D452" s="7" t="s">
        <v>1169</v>
      </c>
      <c r="E452" s="17"/>
      <c r="F452" s="1" t="s">
        <v>2739</v>
      </c>
      <c r="G452" s="1" t="s">
        <v>2300</v>
      </c>
      <c r="H452" s="25" t="s">
        <v>197</v>
      </c>
      <c r="I452" s="32" t="s">
        <v>1783</v>
      </c>
      <c r="J452" s="1" t="s">
        <v>2469</v>
      </c>
      <c r="K452" s="1" t="s">
        <v>2472</v>
      </c>
      <c r="L452" s="6" t="s">
        <v>2471</v>
      </c>
      <c r="M452" s="6"/>
      <c r="N452" s="6"/>
      <c r="O452" s="6"/>
      <c r="P452" s="6"/>
      <c r="Q452" s="6"/>
      <c r="R452" s="41">
        <f t="shared" si="75"/>
        <v>142.9</v>
      </c>
      <c r="S452" s="82">
        <f t="shared" si="76"/>
        <v>121.5</v>
      </c>
      <c r="T452" s="76" t="s">
        <v>2053</v>
      </c>
      <c r="U452" s="120">
        <f t="shared" si="77"/>
        <v>164.3</v>
      </c>
      <c r="V452" s="78">
        <v>43101</v>
      </c>
      <c r="W452" s="78">
        <v>401768</v>
      </c>
      <c r="X452" s="128"/>
      <c r="AA452" s="42">
        <v>41</v>
      </c>
      <c r="AB452" s="17"/>
    </row>
    <row r="453" spans="1:28" ht="76.5" hidden="1">
      <c r="A453" s="16" t="s">
        <v>1434</v>
      </c>
      <c r="B453" s="16" t="s">
        <v>1435</v>
      </c>
      <c r="C453" s="19" t="s">
        <v>394</v>
      </c>
      <c r="D453" s="7" t="s">
        <v>1170</v>
      </c>
      <c r="E453" s="17"/>
      <c r="F453" s="26" t="s">
        <v>2740</v>
      </c>
      <c r="G453" s="26" t="s">
        <v>2301</v>
      </c>
      <c r="H453" s="27"/>
      <c r="I453" s="40"/>
      <c r="J453" s="1" t="s">
        <v>2469</v>
      </c>
      <c r="K453" s="1" t="s">
        <v>2472</v>
      </c>
      <c r="L453" s="6" t="s">
        <v>2471</v>
      </c>
      <c r="M453" s="6"/>
      <c r="N453" s="6"/>
      <c r="O453" s="6"/>
      <c r="P453" s="6"/>
      <c r="Q453" s="6"/>
      <c r="R453" s="41">
        <f t="shared" si="75"/>
        <v>97.6</v>
      </c>
      <c r="S453" s="82">
        <f t="shared" si="76"/>
        <v>83</v>
      </c>
      <c r="T453" s="76" t="s">
        <v>2053</v>
      </c>
      <c r="U453" s="120">
        <f t="shared" si="77"/>
        <v>112.2</v>
      </c>
      <c r="V453" s="78">
        <v>43101</v>
      </c>
      <c r="W453" s="78">
        <v>401768</v>
      </c>
      <c r="X453" s="128"/>
      <c r="AA453" s="42">
        <v>28</v>
      </c>
      <c r="AB453" s="17"/>
    </row>
    <row r="454" spans="1:28" ht="38.25" hidden="1">
      <c r="A454" s="16" t="s">
        <v>1434</v>
      </c>
      <c r="B454" s="16" t="s">
        <v>1435</v>
      </c>
      <c r="C454" s="19" t="s">
        <v>394</v>
      </c>
      <c r="D454" s="7" t="s">
        <v>1171</v>
      </c>
      <c r="E454" s="17"/>
      <c r="F454" s="25" t="s">
        <v>734</v>
      </c>
      <c r="G454" s="32" t="s">
        <v>2302</v>
      </c>
      <c r="H454" s="25" t="s">
        <v>197</v>
      </c>
      <c r="I454" s="32" t="s">
        <v>1783</v>
      </c>
      <c r="J454" s="1" t="s">
        <v>2469</v>
      </c>
      <c r="K454" s="1" t="s">
        <v>2472</v>
      </c>
      <c r="L454" s="6" t="s">
        <v>2471</v>
      </c>
      <c r="M454" s="6"/>
      <c r="N454" s="6"/>
      <c r="O454" s="6"/>
      <c r="P454" s="6"/>
      <c r="Q454" s="6"/>
      <c r="R454" s="41">
        <f t="shared" si="75"/>
        <v>181.3</v>
      </c>
      <c r="S454" s="82">
        <f t="shared" si="76"/>
        <v>154.1</v>
      </c>
      <c r="T454" s="76" t="s">
        <v>2053</v>
      </c>
      <c r="U454" s="120">
        <f t="shared" si="77"/>
        <v>208.5</v>
      </c>
      <c r="V454" s="78">
        <v>43101</v>
      </c>
      <c r="W454" s="78">
        <v>401768</v>
      </c>
      <c r="X454" s="128"/>
      <c r="AA454" s="42">
        <v>52</v>
      </c>
      <c r="AB454" s="17"/>
    </row>
    <row r="455" spans="1:28" ht="63.75" hidden="1">
      <c r="A455" s="16" t="s">
        <v>1434</v>
      </c>
      <c r="B455" s="16" t="s">
        <v>1435</v>
      </c>
      <c r="C455" s="19" t="s">
        <v>394</v>
      </c>
      <c r="D455" s="7" t="s">
        <v>1172</v>
      </c>
      <c r="E455" s="17"/>
      <c r="F455" s="39" t="s">
        <v>735</v>
      </c>
      <c r="G455" s="37" t="s">
        <v>2429</v>
      </c>
      <c r="H455" s="27"/>
      <c r="I455" s="40"/>
      <c r="J455" s="1" t="s">
        <v>2469</v>
      </c>
      <c r="K455" s="1" t="s">
        <v>2472</v>
      </c>
      <c r="L455" s="6" t="s">
        <v>2471</v>
      </c>
      <c r="M455" s="6"/>
      <c r="N455" s="6"/>
      <c r="O455" s="6"/>
      <c r="P455" s="6"/>
      <c r="Q455" s="6"/>
      <c r="R455" s="41">
        <f t="shared" si="75"/>
        <v>136</v>
      </c>
      <c r="S455" s="82">
        <f t="shared" si="76"/>
        <v>115.6</v>
      </c>
      <c r="T455" s="76" t="s">
        <v>2053</v>
      </c>
      <c r="U455" s="120">
        <f t="shared" si="77"/>
        <v>156.4</v>
      </c>
      <c r="V455" s="78">
        <v>43101</v>
      </c>
      <c r="W455" s="78">
        <v>401768</v>
      </c>
      <c r="X455" s="128"/>
      <c r="AA455" s="42">
        <v>39</v>
      </c>
      <c r="AB455" s="17"/>
    </row>
    <row r="456" spans="1:28" ht="38.25" hidden="1">
      <c r="A456" s="16" t="s">
        <v>1434</v>
      </c>
      <c r="B456" s="16" t="s">
        <v>1435</v>
      </c>
      <c r="C456" s="19" t="s">
        <v>394</v>
      </c>
      <c r="D456" s="7" t="s">
        <v>1173</v>
      </c>
      <c r="E456" s="17"/>
      <c r="F456" s="1" t="s">
        <v>644</v>
      </c>
      <c r="G456" s="1" t="s">
        <v>2303</v>
      </c>
      <c r="H456" s="25" t="s">
        <v>197</v>
      </c>
      <c r="I456" s="32" t="s">
        <v>1783</v>
      </c>
      <c r="J456" s="1" t="s">
        <v>2469</v>
      </c>
      <c r="K456" s="1" t="s">
        <v>2472</v>
      </c>
      <c r="L456" s="6" t="s">
        <v>2471</v>
      </c>
      <c r="M456" s="6"/>
      <c r="N456" s="6"/>
      <c r="O456" s="6"/>
      <c r="P456" s="6"/>
      <c r="Q456" s="6"/>
      <c r="R456" s="41">
        <f t="shared" si="75"/>
        <v>216.2</v>
      </c>
      <c r="S456" s="82">
        <f t="shared" si="76"/>
        <v>183.8</v>
      </c>
      <c r="T456" s="76" t="s">
        <v>2053</v>
      </c>
      <c r="U456" s="120">
        <f t="shared" si="77"/>
        <v>248.6</v>
      </c>
      <c r="V456" s="78">
        <v>43101</v>
      </c>
      <c r="W456" s="78">
        <v>401768</v>
      </c>
      <c r="X456" s="128"/>
      <c r="AA456" s="42">
        <v>62</v>
      </c>
      <c r="AB456" s="17"/>
    </row>
    <row r="457" spans="1:28" ht="76.5" hidden="1">
      <c r="A457" s="16" t="s">
        <v>1434</v>
      </c>
      <c r="B457" s="16" t="s">
        <v>1435</v>
      </c>
      <c r="C457" s="19" t="s">
        <v>394</v>
      </c>
      <c r="D457" s="7" t="s">
        <v>1174</v>
      </c>
      <c r="E457" s="17"/>
      <c r="F457" s="26" t="s">
        <v>736</v>
      </c>
      <c r="G457" s="26" t="s">
        <v>2304</v>
      </c>
      <c r="H457" s="27"/>
      <c r="I457" s="40"/>
      <c r="J457" s="1" t="s">
        <v>2469</v>
      </c>
      <c r="K457" s="1" t="s">
        <v>2472</v>
      </c>
      <c r="L457" s="6" t="s">
        <v>2471</v>
      </c>
      <c r="M457" s="6"/>
      <c r="N457" s="6"/>
      <c r="O457" s="6"/>
      <c r="P457" s="6"/>
      <c r="Q457" s="6"/>
      <c r="R457" s="41">
        <f t="shared" si="75"/>
        <v>170.8</v>
      </c>
      <c r="S457" s="82">
        <f t="shared" si="76"/>
        <v>145.19999999999999</v>
      </c>
      <c r="T457" s="76" t="s">
        <v>2053</v>
      </c>
      <c r="U457" s="120">
        <f t="shared" si="77"/>
        <v>196.4</v>
      </c>
      <c r="V457" s="78">
        <v>43101</v>
      </c>
      <c r="W457" s="78">
        <v>401768</v>
      </c>
      <c r="X457" s="128"/>
      <c r="AA457" s="42">
        <v>49</v>
      </c>
      <c r="AB457" s="17"/>
    </row>
    <row r="458" spans="1:28" ht="38.25" hidden="1">
      <c r="A458" s="16" t="s">
        <v>1434</v>
      </c>
      <c r="B458" s="16" t="s">
        <v>1435</v>
      </c>
      <c r="C458" s="19" t="s">
        <v>394</v>
      </c>
      <c r="D458" s="7" t="s">
        <v>1175</v>
      </c>
      <c r="E458" s="17"/>
      <c r="F458" s="25" t="s">
        <v>737</v>
      </c>
      <c r="G458" s="32" t="s">
        <v>2305</v>
      </c>
      <c r="H458" s="25" t="s">
        <v>197</v>
      </c>
      <c r="I458" s="32" t="s">
        <v>1783</v>
      </c>
      <c r="J458" s="1" t="s">
        <v>2469</v>
      </c>
      <c r="K458" s="1" t="s">
        <v>2472</v>
      </c>
      <c r="L458" s="6" t="s">
        <v>2471</v>
      </c>
      <c r="M458" s="6"/>
      <c r="N458" s="6"/>
      <c r="O458" s="6"/>
      <c r="P458" s="6"/>
      <c r="Q458" s="6"/>
      <c r="R458" s="41">
        <f t="shared" si="75"/>
        <v>233.6</v>
      </c>
      <c r="S458" s="82">
        <f t="shared" si="76"/>
        <v>198.6</v>
      </c>
      <c r="T458" s="76" t="s">
        <v>2053</v>
      </c>
      <c r="U458" s="120">
        <f t="shared" si="77"/>
        <v>268.60000000000002</v>
      </c>
      <c r="V458" s="78">
        <v>43101</v>
      </c>
      <c r="W458" s="78">
        <v>401768</v>
      </c>
      <c r="X458" s="128"/>
      <c r="AA458" s="42">
        <v>67</v>
      </c>
      <c r="AB458" s="17"/>
    </row>
    <row r="459" spans="1:28" ht="63.75" hidden="1">
      <c r="A459" s="16" t="s">
        <v>1434</v>
      </c>
      <c r="B459" s="16" t="s">
        <v>1435</v>
      </c>
      <c r="C459" s="19" t="s">
        <v>394</v>
      </c>
      <c r="D459" s="7" t="s">
        <v>1176</v>
      </c>
      <c r="E459" s="17"/>
      <c r="F459" s="39" t="s">
        <v>738</v>
      </c>
      <c r="G459" s="37" t="s">
        <v>2306</v>
      </c>
      <c r="H459" s="27"/>
      <c r="I459" s="40"/>
      <c r="J459" s="1" t="s">
        <v>2469</v>
      </c>
      <c r="K459" s="1" t="s">
        <v>2472</v>
      </c>
      <c r="L459" s="6" t="s">
        <v>2471</v>
      </c>
      <c r="M459" s="6"/>
      <c r="N459" s="6"/>
      <c r="O459" s="6"/>
      <c r="P459" s="6"/>
      <c r="Q459" s="6"/>
      <c r="R459" s="41">
        <f t="shared" si="75"/>
        <v>188.3</v>
      </c>
      <c r="S459" s="82">
        <f t="shared" si="76"/>
        <v>160.1</v>
      </c>
      <c r="T459" s="76" t="s">
        <v>2053</v>
      </c>
      <c r="U459" s="120">
        <f t="shared" si="77"/>
        <v>216.5</v>
      </c>
      <c r="V459" s="78">
        <v>43101</v>
      </c>
      <c r="W459" s="78">
        <v>401768</v>
      </c>
      <c r="X459" s="128"/>
      <c r="AA459" s="42">
        <v>54</v>
      </c>
      <c r="AB459" s="17"/>
    </row>
    <row r="460" spans="1:28" ht="38.25" hidden="1">
      <c r="A460" s="16" t="s">
        <v>1434</v>
      </c>
      <c r="B460" s="16" t="s">
        <v>1435</v>
      </c>
      <c r="C460" s="19" t="s">
        <v>394</v>
      </c>
      <c r="D460" s="7" t="s">
        <v>1177</v>
      </c>
      <c r="E460" s="17"/>
      <c r="F460" s="1" t="s">
        <v>537</v>
      </c>
      <c r="G460" s="1" t="s">
        <v>2307</v>
      </c>
      <c r="H460" s="25" t="s">
        <v>197</v>
      </c>
      <c r="I460" s="32" t="s">
        <v>1783</v>
      </c>
      <c r="J460" s="1" t="s">
        <v>2469</v>
      </c>
      <c r="K460" s="1" t="s">
        <v>2472</v>
      </c>
      <c r="L460" s="6" t="s">
        <v>2471</v>
      </c>
      <c r="M460" s="6"/>
      <c r="N460" s="6"/>
      <c r="O460" s="6"/>
      <c r="P460" s="6"/>
      <c r="Q460" s="6"/>
      <c r="R460" s="41">
        <f t="shared" si="75"/>
        <v>240.6</v>
      </c>
      <c r="S460" s="82">
        <f t="shared" si="76"/>
        <v>204.5</v>
      </c>
      <c r="T460" s="76" t="s">
        <v>2053</v>
      </c>
      <c r="U460" s="120">
        <f t="shared" si="77"/>
        <v>276.7</v>
      </c>
      <c r="V460" s="78">
        <v>43101</v>
      </c>
      <c r="W460" s="78">
        <v>401768</v>
      </c>
      <c r="X460" s="128"/>
      <c r="AA460" s="42">
        <v>69</v>
      </c>
      <c r="AB460" s="17"/>
    </row>
    <row r="461" spans="1:28" ht="76.5" hidden="1">
      <c r="A461" s="16" t="s">
        <v>1434</v>
      </c>
      <c r="B461" s="16" t="s">
        <v>1435</v>
      </c>
      <c r="C461" s="19" t="s">
        <v>394</v>
      </c>
      <c r="D461" s="7" t="s">
        <v>1178</v>
      </c>
      <c r="E461" s="17"/>
      <c r="F461" s="26" t="s">
        <v>739</v>
      </c>
      <c r="G461" s="26" t="s">
        <v>2308</v>
      </c>
      <c r="H461" s="25"/>
      <c r="I461" s="32"/>
      <c r="J461" s="1" t="s">
        <v>2469</v>
      </c>
      <c r="K461" s="1" t="s">
        <v>2472</v>
      </c>
      <c r="L461" s="6" t="s">
        <v>2471</v>
      </c>
      <c r="M461" s="6"/>
      <c r="N461" s="6"/>
      <c r="O461" s="6"/>
      <c r="P461" s="6"/>
      <c r="Q461" s="6"/>
      <c r="R461" s="41">
        <f t="shared" si="75"/>
        <v>195.2</v>
      </c>
      <c r="S461" s="82">
        <f t="shared" si="76"/>
        <v>165.9</v>
      </c>
      <c r="T461" s="76" t="s">
        <v>2053</v>
      </c>
      <c r="U461" s="120">
        <f t="shared" si="77"/>
        <v>224.5</v>
      </c>
      <c r="V461" s="78">
        <v>43101</v>
      </c>
      <c r="W461" s="78">
        <v>401768</v>
      </c>
      <c r="X461" s="128"/>
      <c r="AA461" s="42">
        <v>56</v>
      </c>
      <c r="AB461" s="17"/>
    </row>
    <row r="462" spans="1:28" ht="38.25" hidden="1">
      <c r="A462" s="16" t="s">
        <v>1434</v>
      </c>
      <c r="B462" s="16" t="s">
        <v>1435</v>
      </c>
      <c r="C462" s="19" t="s">
        <v>394</v>
      </c>
      <c r="D462" s="7" t="s">
        <v>1179</v>
      </c>
      <c r="E462" s="17"/>
      <c r="F462" s="25" t="s">
        <v>200</v>
      </c>
      <c r="G462" s="32" t="s">
        <v>2309</v>
      </c>
      <c r="H462" s="25" t="s">
        <v>197</v>
      </c>
      <c r="I462" s="32" t="s">
        <v>1783</v>
      </c>
      <c r="J462" s="1" t="s">
        <v>2469</v>
      </c>
      <c r="K462" s="1" t="s">
        <v>2472</v>
      </c>
      <c r="L462" s="6" t="s">
        <v>2471</v>
      </c>
      <c r="M462" s="6"/>
      <c r="N462" s="6"/>
      <c r="O462" s="6"/>
      <c r="P462" s="6"/>
      <c r="Q462" s="6"/>
      <c r="R462" s="41">
        <f t="shared" si="75"/>
        <v>258</v>
      </c>
      <c r="S462" s="82">
        <f t="shared" si="76"/>
        <v>219.3</v>
      </c>
      <c r="T462" s="76" t="s">
        <v>2053</v>
      </c>
      <c r="U462" s="120">
        <f t="shared" si="77"/>
        <v>296.7</v>
      </c>
      <c r="V462" s="78">
        <v>43101</v>
      </c>
      <c r="W462" s="78">
        <v>401768</v>
      </c>
      <c r="X462" s="128"/>
      <c r="AA462" s="42">
        <v>74</v>
      </c>
      <c r="AB462" s="17"/>
    </row>
    <row r="463" spans="1:28" ht="76.5" hidden="1">
      <c r="A463" s="16" t="s">
        <v>1434</v>
      </c>
      <c r="B463" s="16" t="s">
        <v>1435</v>
      </c>
      <c r="C463" s="19" t="s">
        <v>394</v>
      </c>
      <c r="D463" s="7" t="s">
        <v>1180</v>
      </c>
      <c r="E463" s="17"/>
      <c r="F463" s="39" t="s">
        <v>740</v>
      </c>
      <c r="G463" s="37" t="s">
        <v>2310</v>
      </c>
      <c r="H463" s="27"/>
      <c r="I463" s="40"/>
      <c r="J463" s="1" t="s">
        <v>2469</v>
      </c>
      <c r="K463" s="1" t="s">
        <v>2472</v>
      </c>
      <c r="L463" s="6" t="s">
        <v>2471</v>
      </c>
      <c r="M463" s="6"/>
      <c r="N463" s="6"/>
      <c r="O463" s="6"/>
      <c r="P463" s="6"/>
      <c r="Q463" s="6"/>
      <c r="R463" s="41">
        <f t="shared" si="75"/>
        <v>212.7</v>
      </c>
      <c r="S463" s="82">
        <f t="shared" si="76"/>
        <v>180.8</v>
      </c>
      <c r="T463" s="76" t="s">
        <v>2053</v>
      </c>
      <c r="U463" s="120">
        <f t="shared" si="77"/>
        <v>244.6</v>
      </c>
      <c r="V463" s="78">
        <v>43101</v>
      </c>
      <c r="W463" s="78">
        <v>401768</v>
      </c>
      <c r="X463" s="128"/>
      <c r="AA463" s="42">
        <v>61</v>
      </c>
      <c r="AB463" s="17"/>
    </row>
    <row r="464" spans="1:28" ht="38.25" hidden="1">
      <c r="A464" s="16" t="s">
        <v>1434</v>
      </c>
      <c r="B464" s="16" t="s">
        <v>1435</v>
      </c>
      <c r="C464" s="19" t="s">
        <v>394</v>
      </c>
      <c r="D464" s="7" t="s">
        <v>1181</v>
      </c>
      <c r="E464" s="17"/>
      <c r="F464" s="25" t="s">
        <v>201</v>
      </c>
      <c r="G464" s="32" t="s">
        <v>2311</v>
      </c>
      <c r="H464" s="25" t="s">
        <v>197</v>
      </c>
      <c r="I464" s="32" t="s">
        <v>1783</v>
      </c>
      <c r="J464" s="1" t="s">
        <v>2469</v>
      </c>
      <c r="K464" s="1" t="s">
        <v>2472</v>
      </c>
      <c r="L464" s="6" t="s">
        <v>2471</v>
      </c>
      <c r="M464" s="6"/>
      <c r="N464" s="6"/>
      <c r="O464" s="6"/>
      <c r="P464" s="6"/>
      <c r="Q464" s="6"/>
      <c r="R464" s="41">
        <f t="shared" si="75"/>
        <v>285.89999999999998</v>
      </c>
      <c r="S464" s="82">
        <f t="shared" si="76"/>
        <v>243</v>
      </c>
      <c r="T464" s="76" t="s">
        <v>2053</v>
      </c>
      <c r="U464" s="120">
        <f t="shared" si="77"/>
        <v>328.8</v>
      </c>
      <c r="V464" s="78">
        <v>43101</v>
      </c>
      <c r="W464" s="78">
        <v>401768</v>
      </c>
      <c r="X464" s="128"/>
      <c r="AA464" s="42">
        <v>82</v>
      </c>
      <c r="AB464" s="17"/>
    </row>
    <row r="465" spans="1:28" ht="76.5" hidden="1">
      <c r="A465" s="16" t="s">
        <v>1434</v>
      </c>
      <c r="B465" s="16" t="s">
        <v>1435</v>
      </c>
      <c r="C465" s="19" t="s">
        <v>394</v>
      </c>
      <c r="D465" s="7" t="s">
        <v>1182</v>
      </c>
      <c r="E465" s="17"/>
      <c r="F465" s="39" t="s">
        <v>741</v>
      </c>
      <c r="G465" s="37" t="s">
        <v>2312</v>
      </c>
      <c r="H465" s="27"/>
      <c r="I465" s="40"/>
      <c r="J465" s="1" t="s">
        <v>2469</v>
      </c>
      <c r="K465" s="1" t="s">
        <v>2472</v>
      </c>
      <c r="L465" s="6" t="s">
        <v>2471</v>
      </c>
      <c r="M465" s="6"/>
      <c r="N465" s="6"/>
      <c r="O465" s="6"/>
      <c r="P465" s="6"/>
      <c r="Q465" s="6"/>
      <c r="R465" s="41">
        <f t="shared" si="75"/>
        <v>240.6</v>
      </c>
      <c r="S465" s="82">
        <f t="shared" si="76"/>
        <v>204.5</v>
      </c>
      <c r="T465" s="76" t="s">
        <v>2053</v>
      </c>
      <c r="U465" s="120">
        <f t="shared" si="77"/>
        <v>276.7</v>
      </c>
      <c r="V465" s="78">
        <v>43101</v>
      </c>
      <c r="W465" s="78">
        <v>401768</v>
      </c>
      <c r="X465" s="128"/>
      <c r="AA465" s="42">
        <v>69</v>
      </c>
      <c r="AB465" s="17"/>
    </row>
    <row r="466" spans="1:28" ht="38.25" hidden="1">
      <c r="A466" s="7" t="s">
        <v>1431</v>
      </c>
      <c r="B466" s="7" t="s">
        <v>1433</v>
      </c>
      <c r="C466" s="18" t="s">
        <v>395</v>
      </c>
      <c r="D466" s="7"/>
      <c r="E466" s="17"/>
      <c r="F466" s="28" t="s">
        <v>202</v>
      </c>
      <c r="G466" s="28" t="s">
        <v>1970</v>
      </c>
      <c r="H466" s="1" t="s">
        <v>538</v>
      </c>
      <c r="I466" s="1" t="s">
        <v>1789</v>
      </c>
      <c r="J466" s="1"/>
      <c r="K466" s="1"/>
      <c r="L466" s="6"/>
      <c r="M466" s="6"/>
      <c r="N466" s="6"/>
      <c r="O466" s="6"/>
      <c r="P466" s="6"/>
      <c r="Q466" s="6"/>
      <c r="R466" s="41"/>
      <c r="S466" s="82"/>
      <c r="T466" s="76"/>
      <c r="U466" s="120"/>
      <c r="V466" s="78">
        <v>43101</v>
      </c>
      <c r="W466" s="78">
        <v>401768</v>
      </c>
      <c r="X466" s="128"/>
      <c r="AA466" s="42"/>
      <c r="AB466" s="17"/>
    </row>
    <row r="467" spans="1:28" ht="25.5" hidden="1">
      <c r="A467" s="16" t="s">
        <v>1434</v>
      </c>
      <c r="B467" s="16" t="s">
        <v>1435</v>
      </c>
      <c r="C467" s="19" t="s">
        <v>395</v>
      </c>
      <c r="D467" s="7" t="s">
        <v>1183</v>
      </c>
      <c r="E467" s="17"/>
      <c r="F467" s="1" t="s">
        <v>645</v>
      </c>
      <c r="G467" s="1" t="s">
        <v>1935</v>
      </c>
      <c r="H467" s="25" t="s">
        <v>19</v>
      </c>
      <c r="I467" s="32" t="s">
        <v>1526</v>
      </c>
      <c r="J467" s="1" t="s">
        <v>2469</v>
      </c>
      <c r="K467" s="1" t="s">
        <v>2472</v>
      </c>
      <c r="L467" s="6" t="s">
        <v>2471</v>
      </c>
      <c r="M467" s="6"/>
      <c r="N467" s="6"/>
      <c r="O467" s="6"/>
      <c r="P467" s="6"/>
      <c r="Q467" s="6"/>
      <c r="R467" s="41">
        <f>ROUND(AA467*$Z$3,1)</f>
        <v>526.5</v>
      </c>
      <c r="S467" s="82">
        <f>ROUND(R467*0.85,1)</f>
        <v>447.5</v>
      </c>
      <c r="T467" s="76" t="s">
        <v>2053</v>
      </c>
      <c r="U467" s="120">
        <f>ROUND(R467*1.15,1)</f>
        <v>605.5</v>
      </c>
      <c r="V467" s="78">
        <v>43101</v>
      </c>
      <c r="W467" s="78">
        <v>401768</v>
      </c>
      <c r="X467" s="128"/>
      <c r="AA467" s="42">
        <v>151</v>
      </c>
      <c r="AB467" s="17"/>
    </row>
    <row r="468" spans="1:28" ht="25.5" hidden="1">
      <c r="A468" s="16" t="s">
        <v>1434</v>
      </c>
      <c r="B468" s="16" t="s">
        <v>1435</v>
      </c>
      <c r="C468" s="19" t="s">
        <v>395</v>
      </c>
      <c r="D468" s="7" t="s">
        <v>1184</v>
      </c>
      <c r="E468" s="17"/>
      <c r="F468" s="1" t="s">
        <v>539</v>
      </c>
      <c r="G468" s="1" t="s">
        <v>1936</v>
      </c>
      <c r="H468" s="25" t="s">
        <v>19</v>
      </c>
      <c r="I468" s="32" t="s">
        <v>1526</v>
      </c>
      <c r="J468" s="1" t="s">
        <v>2469</v>
      </c>
      <c r="K468" s="1" t="s">
        <v>2472</v>
      </c>
      <c r="L468" s="6" t="s">
        <v>2471</v>
      </c>
      <c r="M468" s="6"/>
      <c r="N468" s="6"/>
      <c r="O468" s="6"/>
      <c r="P468" s="6"/>
      <c r="Q468" s="6"/>
      <c r="R468" s="41">
        <f>ROUND(AA468*$Z$3,1)</f>
        <v>610.1</v>
      </c>
      <c r="S468" s="82">
        <f>ROUND(R468*0.85,1)</f>
        <v>518.6</v>
      </c>
      <c r="T468" s="76" t="s">
        <v>2053</v>
      </c>
      <c r="U468" s="120">
        <f>ROUND(R468*1.15,1)</f>
        <v>701.6</v>
      </c>
      <c r="V468" s="78">
        <v>43101</v>
      </c>
      <c r="W468" s="78">
        <v>401768</v>
      </c>
      <c r="X468" s="128"/>
      <c r="AA468" s="42">
        <v>175</v>
      </c>
      <c r="AB468" s="17"/>
    </row>
    <row r="469" spans="1:28" ht="51" hidden="1">
      <c r="A469" s="16" t="s">
        <v>1434</v>
      </c>
      <c r="B469" s="16" t="s">
        <v>1435</v>
      </c>
      <c r="C469" s="19" t="s">
        <v>395</v>
      </c>
      <c r="D469" s="7" t="s">
        <v>1185</v>
      </c>
      <c r="E469" s="17"/>
      <c r="F469" s="1" t="s">
        <v>540</v>
      </c>
      <c r="G469" s="1" t="s">
        <v>1937</v>
      </c>
      <c r="H469" s="25" t="s">
        <v>19</v>
      </c>
      <c r="I469" s="32" t="s">
        <v>1526</v>
      </c>
      <c r="J469" s="1" t="s">
        <v>2469</v>
      </c>
      <c r="K469" s="1" t="s">
        <v>2472</v>
      </c>
      <c r="L469" s="6" t="s">
        <v>2471</v>
      </c>
      <c r="M469" s="6"/>
      <c r="N469" s="6"/>
      <c r="O469" s="6"/>
      <c r="P469" s="6"/>
      <c r="Q469" s="6"/>
      <c r="R469" s="41">
        <f>ROUND(AA469*$Z$3,1)</f>
        <v>711.3</v>
      </c>
      <c r="S469" s="82">
        <f>ROUND(R469*0.85,1)</f>
        <v>604.6</v>
      </c>
      <c r="T469" s="76" t="s">
        <v>2053</v>
      </c>
      <c r="U469" s="120">
        <f>ROUND(R469*1.15,1)</f>
        <v>818</v>
      </c>
      <c r="V469" s="78">
        <v>43101</v>
      </c>
      <c r="W469" s="78">
        <v>401768</v>
      </c>
      <c r="X469" s="128"/>
      <c r="AA469" s="42">
        <v>204</v>
      </c>
      <c r="AB469" s="17"/>
    </row>
    <row r="470" spans="1:28" ht="38.25" hidden="1">
      <c r="A470" s="7" t="s">
        <v>1431</v>
      </c>
      <c r="B470" s="7" t="s">
        <v>1433</v>
      </c>
      <c r="C470" s="18" t="s">
        <v>396</v>
      </c>
      <c r="D470" s="7"/>
      <c r="E470" s="17"/>
      <c r="F470" s="28" t="s">
        <v>742</v>
      </c>
      <c r="G470" s="28" t="s">
        <v>1971</v>
      </c>
      <c r="H470" s="25"/>
      <c r="I470" s="1"/>
      <c r="J470" s="1"/>
      <c r="K470" s="1"/>
      <c r="L470" s="6"/>
      <c r="M470" s="6"/>
      <c r="N470" s="6"/>
      <c r="O470" s="6"/>
      <c r="P470" s="6"/>
      <c r="Q470" s="6"/>
      <c r="R470" s="41"/>
      <c r="S470" s="82"/>
      <c r="T470" s="76"/>
      <c r="U470" s="120"/>
      <c r="V470" s="78">
        <v>43101</v>
      </c>
      <c r="W470" s="78">
        <v>401768</v>
      </c>
      <c r="X470" s="128"/>
      <c r="AA470" s="42"/>
      <c r="AB470" s="17"/>
    </row>
    <row r="471" spans="1:28" hidden="1">
      <c r="A471" s="16" t="s">
        <v>1434</v>
      </c>
      <c r="B471" s="16" t="s">
        <v>1435</v>
      </c>
      <c r="C471" s="19" t="s">
        <v>396</v>
      </c>
      <c r="D471" s="7" t="s">
        <v>1186</v>
      </c>
      <c r="E471" s="17"/>
      <c r="F471" s="1" t="s">
        <v>541</v>
      </c>
      <c r="G471" s="1" t="s">
        <v>2430</v>
      </c>
      <c r="H471" s="25"/>
      <c r="I471" s="32"/>
      <c r="J471" s="1" t="s">
        <v>2469</v>
      </c>
      <c r="K471" s="1" t="s">
        <v>2472</v>
      </c>
      <c r="L471" s="6" t="s">
        <v>2471</v>
      </c>
      <c r="M471" s="6"/>
      <c r="N471" s="6"/>
      <c r="O471" s="6"/>
      <c r="P471" s="6"/>
      <c r="Q471" s="6"/>
      <c r="R471" s="41">
        <f t="shared" ref="R471:R477" si="78">ROUND(AA471*$Z$3,1)</f>
        <v>526.5</v>
      </c>
      <c r="S471" s="82">
        <f t="shared" ref="S471:S477" si="79">ROUND(R471*0.85,1)</f>
        <v>447.5</v>
      </c>
      <c r="T471" s="76" t="s">
        <v>2053</v>
      </c>
      <c r="U471" s="120">
        <f t="shared" ref="U471:U477" si="80">ROUND(R471*1.15,1)</f>
        <v>605.5</v>
      </c>
      <c r="V471" s="78">
        <v>43101</v>
      </c>
      <c r="W471" s="78">
        <v>401768</v>
      </c>
      <c r="X471" s="128"/>
      <c r="AA471" s="42">
        <v>151</v>
      </c>
      <c r="AB471" s="17"/>
    </row>
    <row r="472" spans="1:28" hidden="1">
      <c r="A472" s="16" t="s">
        <v>1434</v>
      </c>
      <c r="B472" s="16" t="s">
        <v>1435</v>
      </c>
      <c r="C472" s="19" t="s">
        <v>396</v>
      </c>
      <c r="D472" s="7" t="s">
        <v>1187</v>
      </c>
      <c r="E472" s="17"/>
      <c r="F472" s="1" t="s">
        <v>542</v>
      </c>
      <c r="G472" s="1" t="s">
        <v>2431</v>
      </c>
      <c r="H472" s="25"/>
      <c r="I472" s="32"/>
      <c r="J472" s="1" t="s">
        <v>2469</v>
      </c>
      <c r="K472" s="1" t="s">
        <v>2472</v>
      </c>
      <c r="L472" s="6" t="s">
        <v>2471</v>
      </c>
      <c r="M472" s="6"/>
      <c r="N472" s="6"/>
      <c r="O472" s="6"/>
      <c r="P472" s="6"/>
      <c r="Q472" s="6"/>
      <c r="R472" s="41">
        <f t="shared" si="78"/>
        <v>610.1</v>
      </c>
      <c r="S472" s="82">
        <f t="shared" si="79"/>
        <v>518.6</v>
      </c>
      <c r="T472" s="76" t="s">
        <v>2053</v>
      </c>
      <c r="U472" s="120">
        <f t="shared" si="80"/>
        <v>701.6</v>
      </c>
      <c r="V472" s="78">
        <v>43101</v>
      </c>
      <c r="W472" s="78">
        <v>401768</v>
      </c>
      <c r="X472" s="128"/>
      <c r="AA472" s="42">
        <v>175</v>
      </c>
      <c r="AB472" s="17"/>
    </row>
    <row r="473" spans="1:28" hidden="1">
      <c r="A473" s="16" t="s">
        <v>1434</v>
      </c>
      <c r="B473" s="16" t="s">
        <v>1435</v>
      </c>
      <c r="C473" s="19" t="s">
        <v>396</v>
      </c>
      <c r="D473" s="7" t="s">
        <v>1188</v>
      </c>
      <c r="E473" s="17"/>
      <c r="F473" s="1" t="s">
        <v>543</v>
      </c>
      <c r="G473" s="1" t="s">
        <v>2432</v>
      </c>
      <c r="H473" s="25"/>
      <c r="I473" s="32"/>
      <c r="J473" s="1" t="s">
        <v>2469</v>
      </c>
      <c r="K473" s="1" t="s">
        <v>2472</v>
      </c>
      <c r="L473" s="6" t="s">
        <v>2471</v>
      </c>
      <c r="M473" s="6"/>
      <c r="N473" s="6"/>
      <c r="O473" s="6"/>
      <c r="P473" s="6"/>
      <c r="Q473" s="6"/>
      <c r="R473" s="41">
        <f t="shared" si="78"/>
        <v>711.3</v>
      </c>
      <c r="S473" s="82">
        <f t="shared" si="79"/>
        <v>604.6</v>
      </c>
      <c r="T473" s="76" t="s">
        <v>2053</v>
      </c>
      <c r="U473" s="120">
        <f t="shared" si="80"/>
        <v>818</v>
      </c>
      <c r="V473" s="78">
        <v>43101</v>
      </c>
      <c r="W473" s="78">
        <v>401768</v>
      </c>
      <c r="X473" s="128"/>
      <c r="AA473" s="42">
        <v>204</v>
      </c>
      <c r="AB473" s="17"/>
    </row>
    <row r="474" spans="1:28" hidden="1">
      <c r="A474" s="16" t="s">
        <v>1434</v>
      </c>
      <c r="B474" s="16" t="s">
        <v>1435</v>
      </c>
      <c r="C474" s="19" t="s">
        <v>396</v>
      </c>
      <c r="D474" s="7" t="s">
        <v>1381</v>
      </c>
      <c r="E474" s="17"/>
      <c r="F474" s="1" t="s">
        <v>544</v>
      </c>
      <c r="G474" s="1" t="s">
        <v>1932</v>
      </c>
      <c r="H474" s="25"/>
      <c r="I474" s="32"/>
      <c r="J474" s="1" t="s">
        <v>2469</v>
      </c>
      <c r="K474" s="1" t="s">
        <v>2472</v>
      </c>
      <c r="L474" s="6" t="s">
        <v>2471</v>
      </c>
      <c r="M474" s="6"/>
      <c r="N474" s="6"/>
      <c r="O474" s="6"/>
      <c r="P474" s="6"/>
      <c r="Q474" s="6"/>
      <c r="R474" s="41">
        <f t="shared" si="78"/>
        <v>767</v>
      </c>
      <c r="S474" s="82">
        <f t="shared" si="79"/>
        <v>652</v>
      </c>
      <c r="T474" s="76" t="s">
        <v>2053</v>
      </c>
      <c r="U474" s="120">
        <f t="shared" si="80"/>
        <v>882.1</v>
      </c>
      <c r="V474" s="78">
        <v>43101</v>
      </c>
      <c r="W474" s="78">
        <v>401768</v>
      </c>
      <c r="X474" s="128"/>
      <c r="AA474" s="42">
        <v>220</v>
      </c>
      <c r="AB474" s="17"/>
    </row>
    <row r="475" spans="1:28" ht="25.5" hidden="1">
      <c r="A475" s="16" t="s">
        <v>1434</v>
      </c>
      <c r="B475" s="16" t="s">
        <v>1435</v>
      </c>
      <c r="C475" s="19" t="s">
        <v>396</v>
      </c>
      <c r="D475" s="7" t="s">
        <v>1382</v>
      </c>
      <c r="E475" s="17"/>
      <c r="F475" s="1" t="s">
        <v>545</v>
      </c>
      <c r="G475" s="1" t="s">
        <v>1938</v>
      </c>
      <c r="H475" s="1" t="s">
        <v>546</v>
      </c>
      <c r="I475" s="1" t="s">
        <v>2727</v>
      </c>
      <c r="J475" s="1" t="s">
        <v>2457</v>
      </c>
      <c r="K475" s="1" t="s">
        <v>2473</v>
      </c>
      <c r="L475" s="6" t="s">
        <v>2471</v>
      </c>
      <c r="M475" s="6"/>
      <c r="N475" s="6"/>
      <c r="O475" s="6"/>
      <c r="P475" s="6"/>
      <c r="Q475" s="6"/>
      <c r="R475" s="41">
        <f t="shared" si="78"/>
        <v>366.1</v>
      </c>
      <c r="S475" s="82">
        <f t="shared" si="79"/>
        <v>311.2</v>
      </c>
      <c r="T475" s="76" t="s">
        <v>2053</v>
      </c>
      <c r="U475" s="120">
        <f t="shared" si="80"/>
        <v>421</v>
      </c>
      <c r="V475" s="78">
        <v>43101</v>
      </c>
      <c r="W475" s="78">
        <v>401768</v>
      </c>
      <c r="X475" s="128"/>
      <c r="AA475" s="42">
        <v>105</v>
      </c>
      <c r="AB475" s="17"/>
    </row>
    <row r="476" spans="1:28" ht="25.5" hidden="1">
      <c r="A476" s="16" t="s">
        <v>1434</v>
      </c>
      <c r="B476" s="16" t="s">
        <v>1435</v>
      </c>
      <c r="C476" s="19" t="s">
        <v>396</v>
      </c>
      <c r="D476" s="7" t="s">
        <v>1383</v>
      </c>
      <c r="E476" s="17"/>
      <c r="F476" s="1" t="s">
        <v>547</v>
      </c>
      <c r="G476" s="1" t="s">
        <v>1939</v>
      </c>
      <c r="H476" s="1" t="s">
        <v>546</v>
      </c>
      <c r="I476" s="1" t="s">
        <v>2727</v>
      </c>
      <c r="J476" s="1" t="s">
        <v>2457</v>
      </c>
      <c r="K476" s="1" t="s">
        <v>2473</v>
      </c>
      <c r="L476" s="6" t="s">
        <v>2471</v>
      </c>
      <c r="M476" s="6"/>
      <c r="N476" s="6"/>
      <c r="O476" s="6"/>
      <c r="P476" s="6"/>
      <c r="Q476" s="6"/>
      <c r="R476" s="41">
        <f t="shared" si="78"/>
        <v>505.5</v>
      </c>
      <c r="S476" s="82">
        <f t="shared" si="79"/>
        <v>429.7</v>
      </c>
      <c r="T476" s="76" t="s">
        <v>2053</v>
      </c>
      <c r="U476" s="120">
        <f t="shared" si="80"/>
        <v>581.29999999999995</v>
      </c>
      <c r="V476" s="78">
        <v>43101</v>
      </c>
      <c r="W476" s="78">
        <v>401768</v>
      </c>
      <c r="X476" s="128"/>
      <c r="AA476" s="42">
        <v>145</v>
      </c>
      <c r="AB476" s="17"/>
    </row>
    <row r="477" spans="1:28" ht="25.5" hidden="1">
      <c r="A477" s="16" t="s">
        <v>1434</v>
      </c>
      <c r="B477" s="16" t="s">
        <v>1435</v>
      </c>
      <c r="C477" s="19" t="s">
        <v>396</v>
      </c>
      <c r="D477" s="7" t="s">
        <v>1384</v>
      </c>
      <c r="E477" s="17"/>
      <c r="F477" s="1" t="s">
        <v>548</v>
      </c>
      <c r="G477" s="1" t="s">
        <v>1940</v>
      </c>
      <c r="H477" s="1" t="s">
        <v>546</v>
      </c>
      <c r="I477" s="1" t="s">
        <v>2727</v>
      </c>
      <c r="J477" s="1" t="s">
        <v>2457</v>
      </c>
      <c r="K477" s="1" t="s">
        <v>2473</v>
      </c>
      <c r="L477" s="6" t="s">
        <v>2471</v>
      </c>
      <c r="M477" s="6"/>
      <c r="N477" s="6"/>
      <c r="O477" s="6"/>
      <c r="P477" s="6"/>
      <c r="Q477" s="6"/>
      <c r="R477" s="41">
        <f t="shared" si="78"/>
        <v>610.1</v>
      </c>
      <c r="S477" s="82">
        <f t="shared" si="79"/>
        <v>518.6</v>
      </c>
      <c r="T477" s="76" t="s">
        <v>2053</v>
      </c>
      <c r="U477" s="120">
        <f t="shared" si="80"/>
        <v>701.6</v>
      </c>
      <c r="V477" s="78">
        <v>43101</v>
      </c>
      <c r="W477" s="78">
        <v>401768</v>
      </c>
      <c r="X477" s="128"/>
      <c r="AA477" s="42">
        <v>175</v>
      </c>
      <c r="AB477" s="17"/>
    </row>
    <row r="478" spans="1:28" ht="30" hidden="1">
      <c r="A478" s="7" t="s">
        <v>1431</v>
      </c>
      <c r="B478" s="7" t="s">
        <v>1433</v>
      </c>
      <c r="C478" s="18" t="s">
        <v>397</v>
      </c>
      <c r="D478" s="7"/>
      <c r="E478" s="17"/>
      <c r="F478" s="28" t="s">
        <v>203</v>
      </c>
      <c r="G478" s="28" t="s">
        <v>1972</v>
      </c>
      <c r="H478" s="1" t="s">
        <v>294</v>
      </c>
      <c r="I478" s="1" t="s">
        <v>2313</v>
      </c>
      <c r="J478" s="1"/>
      <c r="K478" s="1"/>
      <c r="L478" s="6"/>
      <c r="M478" s="6"/>
      <c r="N478" s="6"/>
      <c r="O478" s="6"/>
      <c r="P478" s="6"/>
      <c r="Q478" s="6"/>
      <c r="R478" s="41"/>
      <c r="S478" s="82"/>
      <c r="T478" s="76"/>
      <c r="U478" s="120"/>
      <c r="V478" s="78">
        <v>43101</v>
      </c>
      <c r="W478" s="78">
        <v>401768</v>
      </c>
      <c r="X478" s="128"/>
      <c r="AA478" s="42"/>
      <c r="AB478" s="17"/>
    </row>
    <row r="479" spans="1:28" ht="63.75" hidden="1">
      <c r="A479" s="16" t="s">
        <v>1434</v>
      </c>
      <c r="B479" s="16" t="s">
        <v>1435</v>
      </c>
      <c r="C479" s="19" t="s">
        <v>397</v>
      </c>
      <c r="D479" s="7" t="s">
        <v>2505</v>
      </c>
      <c r="E479" s="17"/>
      <c r="F479" s="1" t="s">
        <v>646</v>
      </c>
      <c r="G479" s="1" t="s">
        <v>1941</v>
      </c>
      <c r="H479" s="1" t="s">
        <v>294</v>
      </c>
      <c r="I479" s="74" t="s">
        <v>2631</v>
      </c>
      <c r="J479" s="1" t="s">
        <v>2476</v>
      </c>
      <c r="K479" s="1" t="s">
        <v>2475</v>
      </c>
      <c r="L479" s="6" t="s">
        <v>2471</v>
      </c>
      <c r="M479" s="65"/>
      <c r="N479" s="65"/>
      <c r="O479" s="65"/>
      <c r="P479" s="65"/>
      <c r="Q479" s="65"/>
      <c r="R479" s="41">
        <f>ROUND(AA479*$Z$3,1)</f>
        <v>373.1</v>
      </c>
      <c r="S479" s="82">
        <f>ROUND(R479*0.85,1)</f>
        <v>317.10000000000002</v>
      </c>
      <c r="T479" s="76" t="s">
        <v>2053</v>
      </c>
      <c r="U479" s="120">
        <f>ROUND(R479*1.15,1)</f>
        <v>429.1</v>
      </c>
      <c r="V479" s="78">
        <v>43101</v>
      </c>
      <c r="W479" s="78">
        <v>401768</v>
      </c>
      <c r="X479" s="128"/>
      <c r="AA479" s="42">
        <v>107</v>
      </c>
      <c r="AB479" s="17"/>
    </row>
    <row r="480" spans="1:28" ht="63.75" hidden="1">
      <c r="A480" s="16" t="s">
        <v>1434</v>
      </c>
      <c r="B480" s="16" t="s">
        <v>1435</v>
      </c>
      <c r="C480" s="19" t="s">
        <v>397</v>
      </c>
      <c r="D480" s="7" t="s">
        <v>1189</v>
      </c>
      <c r="E480" s="17"/>
      <c r="F480" s="1" t="s">
        <v>647</v>
      </c>
      <c r="G480" s="1" t="s">
        <v>1944</v>
      </c>
      <c r="H480" s="1" t="s">
        <v>294</v>
      </c>
      <c r="I480" s="74" t="s">
        <v>2631</v>
      </c>
      <c r="J480" s="1" t="s">
        <v>2476</v>
      </c>
      <c r="K480" s="1" t="s">
        <v>2475</v>
      </c>
      <c r="L480" s="6" t="s">
        <v>2471</v>
      </c>
      <c r="M480" s="65"/>
      <c r="N480" s="65"/>
      <c r="O480" s="65"/>
      <c r="P480" s="65"/>
      <c r="Q480" s="65"/>
      <c r="R480" s="41">
        <f>ROUND(AA480*$Z$3,1)</f>
        <v>373.1</v>
      </c>
      <c r="S480" s="82">
        <f>ROUND(R480*0.85,1)</f>
        <v>317.10000000000002</v>
      </c>
      <c r="T480" s="76" t="s">
        <v>2053</v>
      </c>
      <c r="U480" s="120">
        <f>ROUND(R480*1.15,1)</f>
        <v>429.1</v>
      </c>
      <c r="V480" s="78">
        <v>43101</v>
      </c>
      <c r="W480" s="78">
        <v>401768</v>
      </c>
      <c r="X480" s="128"/>
      <c r="AA480" s="42">
        <v>107</v>
      </c>
      <c r="AB480" s="17"/>
    </row>
    <row r="481" spans="1:28" ht="63.75" hidden="1">
      <c r="A481" s="16" t="s">
        <v>1434</v>
      </c>
      <c r="B481" s="16" t="s">
        <v>1435</v>
      </c>
      <c r="C481" s="19" t="s">
        <v>397</v>
      </c>
      <c r="D481" s="7" t="s">
        <v>1190</v>
      </c>
      <c r="E481" s="17"/>
      <c r="F481" s="1" t="s">
        <v>648</v>
      </c>
      <c r="G481" s="1" t="s">
        <v>1915</v>
      </c>
      <c r="H481" s="25" t="s">
        <v>2031</v>
      </c>
      <c r="I481" s="117" t="s">
        <v>2702</v>
      </c>
      <c r="J481" s="1" t="s">
        <v>2476</v>
      </c>
      <c r="K481" s="1" t="s">
        <v>2475</v>
      </c>
      <c r="L481" s="6" t="s">
        <v>2471</v>
      </c>
      <c r="M481" s="65"/>
      <c r="N481" s="65"/>
      <c r="O481" s="65"/>
      <c r="P481" s="65"/>
      <c r="Q481" s="65"/>
      <c r="R481" s="41">
        <f>ROUND(AA481*$Z$3,1)</f>
        <v>523</v>
      </c>
      <c r="S481" s="82">
        <f>ROUND(R481*0.85,1)</f>
        <v>444.6</v>
      </c>
      <c r="T481" s="76" t="s">
        <v>2053</v>
      </c>
      <c r="U481" s="120">
        <f>ROUND(R481*1.15,1)</f>
        <v>601.5</v>
      </c>
      <c r="V481" s="78">
        <v>43101</v>
      </c>
      <c r="W481" s="78">
        <v>401768</v>
      </c>
      <c r="X481" s="128"/>
      <c r="AA481" s="42">
        <v>150</v>
      </c>
      <c r="AB481" s="17"/>
    </row>
    <row r="482" spans="1:28" ht="63.75" hidden="1">
      <c r="A482" s="16" t="s">
        <v>1434</v>
      </c>
      <c r="B482" s="16" t="s">
        <v>1435</v>
      </c>
      <c r="C482" s="19" t="s">
        <v>397</v>
      </c>
      <c r="D482" s="7" t="s">
        <v>1191</v>
      </c>
      <c r="E482" s="17"/>
      <c r="F482" s="1" t="s">
        <v>204</v>
      </c>
      <c r="G482" s="1" t="s">
        <v>1805</v>
      </c>
      <c r="H482" s="1" t="s">
        <v>294</v>
      </c>
      <c r="I482" s="74" t="s">
        <v>2631</v>
      </c>
      <c r="J482" s="1" t="s">
        <v>2476</v>
      </c>
      <c r="K482" s="1" t="s">
        <v>2475</v>
      </c>
      <c r="L482" s="6" t="s">
        <v>2471</v>
      </c>
      <c r="M482" s="6"/>
      <c r="N482" s="6"/>
      <c r="O482" s="6"/>
      <c r="P482" s="6"/>
      <c r="Q482" s="6"/>
      <c r="R482" s="41">
        <f>ROUND(AA482*$Z$3,1)</f>
        <v>167.4</v>
      </c>
      <c r="S482" s="82">
        <f>ROUND(R482*0.85,1)</f>
        <v>142.30000000000001</v>
      </c>
      <c r="T482" s="76" t="s">
        <v>2053</v>
      </c>
      <c r="U482" s="120">
        <f>ROUND(R482*1.15,1)</f>
        <v>192.5</v>
      </c>
      <c r="V482" s="78">
        <v>43101</v>
      </c>
      <c r="W482" s="78">
        <v>401768</v>
      </c>
      <c r="X482" s="128"/>
      <c r="AA482" s="42">
        <v>48</v>
      </c>
      <c r="AB482" s="17"/>
    </row>
    <row r="483" spans="1:28" ht="63.75" hidden="1">
      <c r="A483" s="16" t="s">
        <v>1434</v>
      </c>
      <c r="B483" s="16" t="s">
        <v>1435</v>
      </c>
      <c r="C483" s="19" t="s">
        <v>397</v>
      </c>
      <c r="D483" s="7" t="s">
        <v>1192</v>
      </c>
      <c r="E483" s="17"/>
      <c r="F483" s="1" t="s">
        <v>549</v>
      </c>
      <c r="G483" s="1" t="s">
        <v>1933</v>
      </c>
      <c r="H483" s="1" t="s">
        <v>294</v>
      </c>
      <c r="I483" s="74" t="s">
        <v>2631</v>
      </c>
      <c r="J483" s="1" t="s">
        <v>2476</v>
      </c>
      <c r="K483" s="1" t="s">
        <v>2475</v>
      </c>
      <c r="L483" s="6" t="s">
        <v>2471</v>
      </c>
      <c r="M483" s="6"/>
      <c r="N483" s="6"/>
      <c r="O483" s="6"/>
      <c r="P483" s="6"/>
      <c r="Q483" s="6"/>
      <c r="R483" s="41">
        <f>ROUND(AA483*$Z$3,1)</f>
        <v>523</v>
      </c>
      <c r="S483" s="82">
        <f>ROUND(R483*0.85,1)</f>
        <v>444.6</v>
      </c>
      <c r="T483" s="76" t="s">
        <v>2053</v>
      </c>
      <c r="U483" s="120">
        <f>ROUND(R483*1.15,1)</f>
        <v>601.5</v>
      </c>
      <c r="V483" s="78">
        <v>43101</v>
      </c>
      <c r="W483" s="78">
        <v>401768</v>
      </c>
      <c r="X483" s="128"/>
      <c r="AA483" s="42">
        <v>150</v>
      </c>
      <c r="AB483" s="17"/>
    </row>
    <row r="484" spans="1:28" ht="30" hidden="1">
      <c r="A484" s="7" t="s">
        <v>1431</v>
      </c>
      <c r="B484" s="7" t="s">
        <v>1433</v>
      </c>
      <c r="C484" s="18" t="s">
        <v>398</v>
      </c>
      <c r="D484" s="7"/>
      <c r="E484" s="17"/>
      <c r="F484" s="28" t="s">
        <v>205</v>
      </c>
      <c r="G484" s="28" t="s">
        <v>1639</v>
      </c>
      <c r="H484" s="25"/>
      <c r="I484" s="32"/>
      <c r="J484" s="32"/>
      <c r="K484" s="32"/>
      <c r="L484" s="6"/>
      <c r="M484" s="6"/>
      <c r="N484" s="6"/>
      <c r="O484" s="6"/>
      <c r="P484" s="6"/>
      <c r="Q484" s="6"/>
      <c r="R484" s="41"/>
      <c r="S484" s="82"/>
      <c r="T484" s="76"/>
      <c r="U484" s="120"/>
      <c r="V484" s="78">
        <v>43101</v>
      </c>
      <c r="W484" s="78">
        <v>401768</v>
      </c>
      <c r="X484" s="128"/>
      <c r="AA484" s="42"/>
      <c r="AB484" s="17"/>
    </row>
    <row r="485" spans="1:28" ht="38.25" hidden="1">
      <c r="A485" s="16" t="s">
        <v>1434</v>
      </c>
      <c r="B485" s="16" t="s">
        <v>1435</v>
      </c>
      <c r="C485" s="19" t="s">
        <v>398</v>
      </c>
      <c r="D485" s="7" t="s">
        <v>1193</v>
      </c>
      <c r="E485" s="17"/>
      <c r="F485" s="25" t="s">
        <v>206</v>
      </c>
      <c r="G485" s="32" t="s">
        <v>2314</v>
      </c>
      <c r="H485" s="1" t="s">
        <v>687</v>
      </c>
      <c r="I485" s="1" t="s">
        <v>1795</v>
      </c>
      <c r="J485" s="1" t="s">
        <v>2469</v>
      </c>
      <c r="K485" s="1" t="s">
        <v>2472</v>
      </c>
      <c r="L485" s="6" t="s">
        <v>2471</v>
      </c>
      <c r="M485" s="6"/>
      <c r="N485" s="6"/>
      <c r="O485" s="6"/>
      <c r="P485" s="6"/>
      <c r="Q485" s="6"/>
      <c r="R485" s="41">
        <f>ROUND(AA485*$Z$3,1)</f>
        <v>19.2</v>
      </c>
      <c r="S485" s="82">
        <f>ROUND(R485*0.85,1)</f>
        <v>16.3</v>
      </c>
      <c r="T485" s="76" t="s">
        <v>2053</v>
      </c>
      <c r="U485" s="120">
        <f>ROUND(R485*1.15,1)</f>
        <v>22.1</v>
      </c>
      <c r="V485" s="78">
        <v>43101</v>
      </c>
      <c r="W485" s="78">
        <v>401768</v>
      </c>
      <c r="X485" s="128"/>
      <c r="AA485" s="42">
        <v>5.5</v>
      </c>
      <c r="AB485" s="17"/>
    </row>
    <row r="486" spans="1:28" ht="38.25" hidden="1">
      <c r="A486" s="16" t="s">
        <v>1434</v>
      </c>
      <c r="B486" s="16" t="s">
        <v>1435</v>
      </c>
      <c r="C486" s="19" t="s">
        <v>398</v>
      </c>
      <c r="D486" s="7" t="s">
        <v>1194</v>
      </c>
      <c r="E486" s="17"/>
      <c r="F486" s="25" t="s">
        <v>207</v>
      </c>
      <c r="G486" s="2" t="s">
        <v>2315</v>
      </c>
      <c r="H486" s="1" t="s">
        <v>687</v>
      </c>
      <c r="I486" s="1" t="s">
        <v>1795</v>
      </c>
      <c r="J486" s="1" t="s">
        <v>2469</v>
      </c>
      <c r="K486" s="1" t="s">
        <v>2472</v>
      </c>
      <c r="L486" s="6" t="s">
        <v>2471</v>
      </c>
      <c r="M486" s="6"/>
      <c r="N486" s="6"/>
      <c r="O486" s="6"/>
      <c r="P486" s="6"/>
      <c r="Q486" s="6"/>
      <c r="R486" s="41">
        <f>ROUND(AA486*$Z$3,1)</f>
        <v>15.7</v>
      </c>
      <c r="S486" s="82">
        <f>ROUND(R486*0.85,1)</f>
        <v>13.3</v>
      </c>
      <c r="T486" s="76" t="s">
        <v>2053</v>
      </c>
      <c r="U486" s="120">
        <f>ROUND(R486*1.15,1)</f>
        <v>18.100000000000001</v>
      </c>
      <c r="V486" s="78">
        <v>43101</v>
      </c>
      <c r="W486" s="78">
        <v>401768</v>
      </c>
      <c r="X486" s="128"/>
      <c r="AA486" s="42">
        <v>4.5</v>
      </c>
      <c r="AB486" s="17"/>
    </row>
    <row r="487" spans="1:28" ht="25.5" hidden="1">
      <c r="A487" s="16" t="s">
        <v>1434</v>
      </c>
      <c r="B487" s="16" t="s">
        <v>1435</v>
      </c>
      <c r="C487" s="19" t="s">
        <v>398</v>
      </c>
      <c r="D487" s="7" t="s">
        <v>1195</v>
      </c>
      <c r="E487" s="17"/>
      <c r="F487" s="1" t="s">
        <v>550</v>
      </c>
      <c r="G487" s="1" t="s">
        <v>1640</v>
      </c>
      <c r="H487" s="1"/>
      <c r="I487" s="1"/>
      <c r="J487" s="1" t="s">
        <v>2469</v>
      </c>
      <c r="K487" s="1" t="s">
        <v>2472</v>
      </c>
      <c r="L487" s="6" t="s">
        <v>2471</v>
      </c>
      <c r="M487" s="65"/>
      <c r="N487" s="65"/>
      <c r="O487" s="65"/>
      <c r="P487" s="65"/>
      <c r="Q487" s="65"/>
      <c r="R487" s="41">
        <f>ROUND(AA487*$Z$3,1)</f>
        <v>29.6</v>
      </c>
      <c r="S487" s="82">
        <f>ROUND(R487*0.85,1)</f>
        <v>25.2</v>
      </c>
      <c r="T487" s="76" t="s">
        <v>2053</v>
      </c>
      <c r="U487" s="120">
        <f>ROUND(R487*1.15,1)</f>
        <v>34</v>
      </c>
      <c r="V487" s="78">
        <v>43101</v>
      </c>
      <c r="W487" s="78">
        <v>401768</v>
      </c>
      <c r="X487" s="128"/>
      <c r="AA487" s="42">
        <v>8.5</v>
      </c>
      <c r="AB487" s="17"/>
    </row>
    <row r="488" spans="1:28" ht="38.25" hidden="1">
      <c r="A488" s="16" t="s">
        <v>1434</v>
      </c>
      <c r="B488" s="16" t="s">
        <v>1435</v>
      </c>
      <c r="C488" s="19" t="s">
        <v>398</v>
      </c>
      <c r="D488" s="7" t="s">
        <v>1196</v>
      </c>
      <c r="E488" s="17"/>
      <c r="F488" s="1" t="s">
        <v>551</v>
      </c>
      <c r="G488" s="1" t="s">
        <v>1796</v>
      </c>
      <c r="H488" s="1"/>
      <c r="I488" s="1"/>
      <c r="J488" s="1" t="s">
        <v>2469</v>
      </c>
      <c r="K488" s="1" t="s">
        <v>2472</v>
      </c>
      <c r="L488" s="6" t="s">
        <v>2471</v>
      </c>
      <c r="M488" s="65"/>
      <c r="N488" s="65"/>
      <c r="O488" s="65"/>
      <c r="P488" s="65"/>
      <c r="Q488" s="65"/>
      <c r="R488" s="41">
        <f>ROUND(AA488*$Z$3,1)</f>
        <v>62.8</v>
      </c>
      <c r="S488" s="82">
        <f>ROUND(R488*0.85,1)</f>
        <v>53.4</v>
      </c>
      <c r="T488" s="76" t="s">
        <v>2053</v>
      </c>
      <c r="U488" s="120">
        <f>ROUND(R488*1.15,1)</f>
        <v>72.2</v>
      </c>
      <c r="V488" s="78">
        <v>43101</v>
      </c>
      <c r="W488" s="78">
        <v>401768</v>
      </c>
      <c r="X488" s="128"/>
      <c r="AA488" s="42">
        <v>18</v>
      </c>
      <c r="AB488" s="17"/>
    </row>
    <row r="489" spans="1:28" ht="30" hidden="1">
      <c r="A489" s="7" t="s">
        <v>1431</v>
      </c>
      <c r="B489" s="7" t="s">
        <v>1433</v>
      </c>
      <c r="C489" s="18" t="s">
        <v>399</v>
      </c>
      <c r="D489" s="7"/>
      <c r="E489" s="17"/>
      <c r="F489" s="28" t="s">
        <v>208</v>
      </c>
      <c r="G489" s="28" t="s">
        <v>1790</v>
      </c>
      <c r="H489" s="25"/>
      <c r="I489" s="32"/>
      <c r="J489" s="32"/>
      <c r="K489" s="32"/>
      <c r="L489" s="6"/>
      <c r="M489" s="6"/>
      <c r="N489" s="6"/>
      <c r="O489" s="6"/>
      <c r="P489" s="6"/>
      <c r="Q489" s="6"/>
      <c r="R489" s="41"/>
      <c r="S489" s="82"/>
      <c r="T489" s="76"/>
      <c r="U489" s="120"/>
      <c r="V489" s="78">
        <v>43101</v>
      </c>
      <c r="W489" s="78">
        <v>401768</v>
      </c>
      <c r="X489" s="128"/>
      <c r="AA489" s="42"/>
      <c r="AB489" s="17"/>
    </row>
    <row r="490" spans="1:28" ht="25.5" hidden="1">
      <c r="A490" s="16" t="s">
        <v>1434</v>
      </c>
      <c r="B490" s="16" t="s">
        <v>1435</v>
      </c>
      <c r="C490" s="7" t="s">
        <v>399</v>
      </c>
      <c r="D490" s="7" t="s">
        <v>1197</v>
      </c>
      <c r="E490" s="17"/>
      <c r="F490" s="1" t="s">
        <v>552</v>
      </c>
      <c r="G490" s="1" t="s">
        <v>1797</v>
      </c>
      <c r="H490" s="25" t="s">
        <v>19</v>
      </c>
      <c r="I490" s="32" t="s">
        <v>1526</v>
      </c>
      <c r="J490" s="1" t="s">
        <v>2469</v>
      </c>
      <c r="K490" s="1" t="s">
        <v>2472</v>
      </c>
      <c r="L490" s="6" t="s">
        <v>2471</v>
      </c>
      <c r="M490" s="6"/>
      <c r="N490" s="6"/>
      <c r="O490" s="6"/>
      <c r="P490" s="6"/>
      <c r="Q490" s="6"/>
      <c r="R490" s="41">
        <f>ROUND(AA490*$Z$3,1)</f>
        <v>477.7</v>
      </c>
      <c r="S490" s="82">
        <f>ROUND(R490*0.85,1)</f>
        <v>406</v>
      </c>
      <c r="T490" s="76" t="s">
        <v>2053</v>
      </c>
      <c r="U490" s="120">
        <f>ROUND(R490*1.15,1)</f>
        <v>549.4</v>
      </c>
      <c r="V490" s="78">
        <v>43101</v>
      </c>
      <c r="W490" s="78">
        <v>401768</v>
      </c>
      <c r="X490" s="128"/>
      <c r="AA490" s="42">
        <v>137</v>
      </c>
      <c r="AB490" s="17"/>
    </row>
    <row r="491" spans="1:28" ht="25.5" hidden="1">
      <c r="A491" s="16" t="s">
        <v>1434</v>
      </c>
      <c r="B491" s="16" t="s">
        <v>1435</v>
      </c>
      <c r="C491" s="7" t="s">
        <v>399</v>
      </c>
      <c r="D491" s="7" t="s">
        <v>1198</v>
      </c>
      <c r="E491" s="17"/>
      <c r="F491" s="1" t="s">
        <v>553</v>
      </c>
      <c r="G491" s="1" t="s">
        <v>1798</v>
      </c>
      <c r="H491" s="25" t="s">
        <v>19</v>
      </c>
      <c r="I491" s="32" t="s">
        <v>1526</v>
      </c>
      <c r="J491" s="1" t="s">
        <v>2469</v>
      </c>
      <c r="K491" s="1" t="s">
        <v>2472</v>
      </c>
      <c r="L491" s="6" t="s">
        <v>2471</v>
      </c>
      <c r="M491" s="6"/>
      <c r="N491" s="6"/>
      <c r="O491" s="6"/>
      <c r="P491" s="6"/>
      <c r="Q491" s="6"/>
      <c r="R491" s="41">
        <f>ROUND(AA491*$Z$3,1)</f>
        <v>571.79999999999995</v>
      </c>
      <c r="S491" s="82">
        <f>ROUND(R491*0.85,1)</f>
        <v>486</v>
      </c>
      <c r="T491" s="76" t="s">
        <v>2053</v>
      </c>
      <c r="U491" s="120">
        <f>ROUND(R491*1.15,1)</f>
        <v>657.6</v>
      </c>
      <c r="V491" s="78">
        <v>43101</v>
      </c>
      <c r="W491" s="78">
        <v>401768</v>
      </c>
      <c r="X491" s="128"/>
      <c r="AA491" s="42">
        <v>164</v>
      </c>
      <c r="AB491" s="17"/>
    </row>
    <row r="492" spans="1:28" ht="38.25" hidden="1">
      <c r="A492" s="16" t="s">
        <v>1434</v>
      </c>
      <c r="B492" s="16" t="s">
        <v>1435</v>
      </c>
      <c r="C492" s="7" t="s">
        <v>399</v>
      </c>
      <c r="D492" s="7" t="s">
        <v>1199</v>
      </c>
      <c r="E492" s="17"/>
      <c r="F492" s="1" t="s">
        <v>554</v>
      </c>
      <c r="G492" s="1" t="s">
        <v>1799</v>
      </c>
      <c r="H492" s="25" t="s">
        <v>19</v>
      </c>
      <c r="I492" s="32" t="s">
        <v>1526</v>
      </c>
      <c r="J492" s="1" t="s">
        <v>2469</v>
      </c>
      <c r="K492" s="1" t="s">
        <v>2472</v>
      </c>
      <c r="L492" s="6" t="s">
        <v>2471</v>
      </c>
      <c r="M492" s="6"/>
      <c r="N492" s="6"/>
      <c r="O492" s="6"/>
      <c r="P492" s="6"/>
      <c r="Q492" s="6"/>
      <c r="R492" s="41">
        <f>ROUND(AA492*$Z$3,1)</f>
        <v>641.5</v>
      </c>
      <c r="S492" s="82">
        <f>ROUND(R492*0.85,1)</f>
        <v>545.29999999999995</v>
      </c>
      <c r="T492" s="76" t="s">
        <v>2053</v>
      </c>
      <c r="U492" s="120">
        <f>ROUND(R492*1.15,1)</f>
        <v>737.7</v>
      </c>
      <c r="V492" s="78">
        <v>43101</v>
      </c>
      <c r="W492" s="78">
        <v>401768</v>
      </c>
      <c r="X492" s="128"/>
      <c r="AA492" s="42">
        <v>184</v>
      </c>
      <c r="AB492" s="17"/>
    </row>
    <row r="493" spans="1:28" ht="30" hidden="1">
      <c r="A493" s="7" t="s">
        <v>1431</v>
      </c>
      <c r="B493" s="7" t="s">
        <v>1433</v>
      </c>
      <c r="C493" s="18" t="s">
        <v>400</v>
      </c>
      <c r="D493" s="7"/>
      <c r="E493" s="17"/>
      <c r="F493" s="28" t="s">
        <v>209</v>
      </c>
      <c r="G493" s="28" t="s">
        <v>1800</v>
      </c>
      <c r="H493" s="25"/>
      <c r="I493" s="32"/>
      <c r="J493" s="32"/>
      <c r="K493" s="32"/>
      <c r="L493" s="6"/>
      <c r="M493" s="6"/>
      <c r="N493" s="6"/>
      <c r="O493" s="6"/>
      <c r="P493" s="6"/>
      <c r="Q493" s="6"/>
      <c r="R493" s="41"/>
      <c r="S493" s="82"/>
      <c r="T493" s="76"/>
      <c r="U493" s="120"/>
      <c r="V493" s="78">
        <v>43101</v>
      </c>
      <c r="W493" s="78">
        <v>401768</v>
      </c>
      <c r="X493" s="128"/>
      <c r="AA493" s="42"/>
      <c r="AB493" s="17"/>
    </row>
    <row r="494" spans="1:28" ht="25.5">
      <c r="A494" s="16" t="s">
        <v>1434</v>
      </c>
      <c r="B494" s="16" t="s">
        <v>1435</v>
      </c>
      <c r="C494" s="7" t="s">
        <v>400</v>
      </c>
      <c r="D494" s="7" t="s">
        <v>1200</v>
      </c>
      <c r="E494" s="131" t="s">
        <v>754</v>
      </c>
      <c r="F494" s="25" t="s">
        <v>210</v>
      </c>
      <c r="G494" s="32" t="s">
        <v>1801</v>
      </c>
      <c r="H494" s="1" t="s">
        <v>2544</v>
      </c>
      <c r="I494" s="1" t="s">
        <v>1584</v>
      </c>
      <c r="J494" s="1" t="s">
        <v>2469</v>
      </c>
      <c r="K494" s="1" t="s">
        <v>2472</v>
      </c>
      <c r="L494" s="6" t="s">
        <v>2471</v>
      </c>
      <c r="M494" s="65"/>
      <c r="N494" s="65"/>
      <c r="O494" s="65"/>
      <c r="P494" s="65"/>
      <c r="Q494" s="65"/>
      <c r="R494" s="41">
        <f>ROUND(AA494*$Z$3,1)</f>
        <v>76.7</v>
      </c>
      <c r="S494" s="82">
        <f>ROUND(R494*0.85,1)</f>
        <v>65.2</v>
      </c>
      <c r="T494" s="76" t="s">
        <v>2053</v>
      </c>
      <c r="U494" s="120">
        <f>ROUND(R494*1.15,1)</f>
        <v>88.2</v>
      </c>
      <c r="V494" s="78">
        <v>43101</v>
      </c>
      <c r="W494" s="78">
        <v>401768</v>
      </c>
      <c r="X494" s="128"/>
      <c r="AA494" s="42">
        <v>22</v>
      </c>
      <c r="AB494" s="17" t="s">
        <v>754</v>
      </c>
    </row>
    <row r="495" spans="1:28" ht="25.5">
      <c r="A495" s="16" t="s">
        <v>1434</v>
      </c>
      <c r="B495" s="16" t="s">
        <v>1435</v>
      </c>
      <c r="C495" s="7" t="s">
        <v>400</v>
      </c>
      <c r="D495" s="7" t="s">
        <v>1201</v>
      </c>
      <c r="E495" s="131" t="s">
        <v>754</v>
      </c>
      <c r="F495" s="25" t="s">
        <v>211</v>
      </c>
      <c r="G495" s="32" t="s">
        <v>1807</v>
      </c>
      <c r="H495" s="1" t="s">
        <v>2544</v>
      </c>
      <c r="I495" s="1" t="s">
        <v>1584</v>
      </c>
      <c r="J495" s="1" t="s">
        <v>2469</v>
      </c>
      <c r="K495" s="1" t="s">
        <v>2472</v>
      </c>
      <c r="L495" s="6" t="s">
        <v>2471</v>
      </c>
      <c r="M495" s="65"/>
      <c r="N495" s="65"/>
      <c r="O495" s="65"/>
      <c r="P495" s="65"/>
      <c r="Q495" s="65"/>
      <c r="R495" s="41">
        <f>ROUND(AA495*$Z$3,1)</f>
        <v>55.8</v>
      </c>
      <c r="S495" s="82">
        <f>ROUND(R495*0.85,1)</f>
        <v>47.4</v>
      </c>
      <c r="T495" s="76" t="s">
        <v>2053</v>
      </c>
      <c r="U495" s="120">
        <f>ROUND(R495*1.15,1)</f>
        <v>64.2</v>
      </c>
      <c r="V495" s="78">
        <v>43101</v>
      </c>
      <c r="W495" s="78">
        <v>401768</v>
      </c>
      <c r="X495" s="128"/>
      <c r="AA495" s="42">
        <v>16</v>
      </c>
      <c r="AB495" s="17" t="s">
        <v>754</v>
      </c>
    </row>
    <row r="496" spans="1:28" ht="30" hidden="1">
      <c r="A496" s="7" t="s">
        <v>1431</v>
      </c>
      <c r="B496" s="7" t="s">
        <v>1433</v>
      </c>
      <c r="C496" s="18" t="s">
        <v>401</v>
      </c>
      <c r="D496" s="7"/>
      <c r="E496" s="17"/>
      <c r="F496" s="28" t="s">
        <v>212</v>
      </c>
      <c r="G496" s="28" t="s">
        <v>1791</v>
      </c>
      <c r="H496" s="25"/>
      <c r="I496" s="32"/>
      <c r="J496" s="32"/>
      <c r="K496" s="32"/>
      <c r="L496" s="6"/>
      <c r="M496" s="6"/>
      <c r="N496" s="6"/>
      <c r="O496" s="6"/>
      <c r="P496" s="6"/>
      <c r="Q496" s="6"/>
      <c r="R496" s="41"/>
      <c r="S496" s="82"/>
      <c r="T496" s="76"/>
      <c r="U496" s="120"/>
      <c r="V496" s="78">
        <v>43101</v>
      </c>
      <c r="W496" s="78">
        <v>401768</v>
      </c>
      <c r="X496" s="128"/>
      <c r="AA496" s="42"/>
      <c r="AB496" s="17"/>
    </row>
    <row r="497" spans="1:28" hidden="1">
      <c r="A497" s="16" t="s">
        <v>1434</v>
      </c>
      <c r="B497" s="16" t="s">
        <v>1435</v>
      </c>
      <c r="C497" s="19" t="s">
        <v>401</v>
      </c>
      <c r="D497" s="7" t="s">
        <v>1202</v>
      </c>
      <c r="E497" s="17"/>
      <c r="F497" s="25" t="s">
        <v>213</v>
      </c>
      <c r="G497" s="32" t="s">
        <v>1802</v>
      </c>
      <c r="H497" s="25"/>
      <c r="I497" s="32"/>
      <c r="J497" s="1" t="s">
        <v>2469</v>
      </c>
      <c r="K497" s="1" t="s">
        <v>2472</v>
      </c>
      <c r="L497" s="6" t="s">
        <v>2471</v>
      </c>
      <c r="M497" s="6"/>
      <c r="N497" s="6"/>
      <c r="O497" s="6"/>
      <c r="P497" s="6"/>
      <c r="Q497" s="6"/>
      <c r="R497" s="41">
        <f>ROUND(AA497*$Z$3,1)</f>
        <v>15.7</v>
      </c>
      <c r="S497" s="82">
        <f>ROUND(R497*0.85,1)</f>
        <v>13.3</v>
      </c>
      <c r="T497" s="76" t="s">
        <v>2053</v>
      </c>
      <c r="U497" s="120">
        <f>ROUND(R497*1.15,1)</f>
        <v>18.100000000000001</v>
      </c>
      <c r="V497" s="78">
        <v>43101</v>
      </c>
      <c r="W497" s="78">
        <v>401768</v>
      </c>
      <c r="X497" s="128"/>
      <c r="AA497" s="42">
        <v>4.5</v>
      </c>
      <c r="AB497" s="17"/>
    </row>
    <row r="498" spans="1:28" ht="25.5" hidden="1">
      <c r="A498" s="16" t="s">
        <v>1434</v>
      </c>
      <c r="B498" s="16" t="s">
        <v>1435</v>
      </c>
      <c r="C498" s="19" t="s">
        <v>401</v>
      </c>
      <c r="D498" s="7" t="s">
        <v>1203</v>
      </c>
      <c r="E498" s="17"/>
      <c r="F498" s="25" t="s">
        <v>214</v>
      </c>
      <c r="G498" s="2" t="s">
        <v>1803</v>
      </c>
      <c r="H498" s="1" t="s">
        <v>2557</v>
      </c>
      <c r="I498" s="1" t="s">
        <v>2316</v>
      </c>
      <c r="J498" s="1" t="s">
        <v>2469</v>
      </c>
      <c r="K498" s="1" t="s">
        <v>2472</v>
      </c>
      <c r="L498" s="6" t="s">
        <v>2471</v>
      </c>
      <c r="M498" s="6"/>
      <c r="N498" s="6"/>
      <c r="O498" s="6"/>
      <c r="P498" s="6"/>
      <c r="Q498" s="6"/>
      <c r="R498" s="41">
        <f>ROUND(AA498*$Z$3,1)</f>
        <v>10.5</v>
      </c>
      <c r="S498" s="82">
        <f>ROUND(R498*0.85,1)</f>
        <v>8.9</v>
      </c>
      <c r="T498" s="76" t="s">
        <v>2053</v>
      </c>
      <c r="U498" s="120">
        <f>ROUND(R498*1.15,1)</f>
        <v>12.1</v>
      </c>
      <c r="V498" s="78">
        <v>43101</v>
      </c>
      <c r="W498" s="78">
        <v>401768</v>
      </c>
      <c r="X498" s="128"/>
      <c r="AA498" s="42">
        <v>3</v>
      </c>
      <c r="AB498" s="17"/>
    </row>
    <row r="499" spans="1:28" ht="30" hidden="1">
      <c r="A499" s="20" t="s">
        <v>1431</v>
      </c>
      <c r="B499" s="20" t="s">
        <v>1432</v>
      </c>
      <c r="C499" s="18" t="s">
        <v>402</v>
      </c>
      <c r="D499" s="7"/>
      <c r="E499" s="17"/>
      <c r="F499" s="28" t="s">
        <v>215</v>
      </c>
      <c r="G499" s="28" t="s">
        <v>1792</v>
      </c>
      <c r="H499" s="25"/>
      <c r="I499" s="32"/>
      <c r="J499" s="32"/>
      <c r="K499" s="32"/>
      <c r="L499" s="6"/>
      <c r="M499" s="65"/>
      <c r="N499" s="65"/>
      <c r="O499" s="65"/>
      <c r="P499" s="65"/>
      <c r="Q499" s="65"/>
      <c r="R499" s="41"/>
      <c r="S499" s="82"/>
      <c r="T499" s="76"/>
      <c r="U499" s="120"/>
      <c r="V499" s="78">
        <v>43101</v>
      </c>
      <c r="W499" s="78">
        <v>401768</v>
      </c>
      <c r="X499" s="128"/>
      <c r="AA499" s="42"/>
      <c r="AB499" s="17"/>
    </row>
    <row r="500" spans="1:28" ht="30" hidden="1">
      <c r="A500" s="7" t="s">
        <v>1431</v>
      </c>
      <c r="B500" s="7" t="s">
        <v>1433</v>
      </c>
      <c r="C500" s="18" t="s">
        <v>403</v>
      </c>
      <c r="D500" s="7"/>
      <c r="E500" s="17"/>
      <c r="F500" s="28" t="s">
        <v>216</v>
      </c>
      <c r="G500" s="28" t="s">
        <v>1793</v>
      </c>
      <c r="H500" s="25"/>
      <c r="I500" s="32"/>
      <c r="J500" s="32"/>
      <c r="K500" s="32"/>
      <c r="L500" s="6"/>
      <c r="M500" s="65"/>
      <c r="N500" s="65"/>
      <c r="O500" s="65"/>
      <c r="P500" s="65"/>
      <c r="Q500" s="65"/>
      <c r="R500" s="41"/>
      <c r="S500" s="82"/>
      <c r="T500" s="76"/>
      <c r="U500" s="120"/>
      <c r="V500" s="78">
        <v>43101</v>
      </c>
      <c r="W500" s="78">
        <v>401768</v>
      </c>
      <c r="X500" s="128"/>
      <c r="AA500" s="42"/>
      <c r="AB500" s="17"/>
    </row>
    <row r="501" spans="1:28" ht="153" hidden="1" customHeight="1">
      <c r="A501" s="16" t="s">
        <v>1434</v>
      </c>
      <c r="B501" s="16" t="s">
        <v>1435</v>
      </c>
      <c r="C501" s="19" t="s">
        <v>403</v>
      </c>
      <c r="D501" s="7" t="s">
        <v>1204</v>
      </c>
      <c r="E501" s="17"/>
      <c r="F501" s="1" t="s">
        <v>555</v>
      </c>
      <c r="G501" s="1" t="s">
        <v>1668</v>
      </c>
      <c r="H501" s="1" t="s">
        <v>2721</v>
      </c>
      <c r="I501" s="1" t="s">
        <v>2705</v>
      </c>
      <c r="J501" s="1" t="s">
        <v>2469</v>
      </c>
      <c r="K501" s="1" t="s">
        <v>2472</v>
      </c>
      <c r="L501" s="6" t="s">
        <v>2471</v>
      </c>
      <c r="M501" s="65"/>
      <c r="N501" s="65"/>
      <c r="O501" s="65"/>
      <c r="P501" s="65"/>
      <c r="Q501" s="65"/>
      <c r="R501" s="41">
        <f>ROUND(AA501*$Z$3,1)</f>
        <v>927.4</v>
      </c>
      <c r="S501" s="82">
        <f>ROUND(R501*0.85,1)</f>
        <v>788.3</v>
      </c>
      <c r="T501" s="76" t="s">
        <v>2053</v>
      </c>
      <c r="U501" s="120">
        <f>ROUND(R501*1.15,1)</f>
        <v>1066.5</v>
      </c>
      <c r="V501" s="78">
        <v>43101</v>
      </c>
      <c r="W501" s="78">
        <v>401768</v>
      </c>
      <c r="X501" s="128"/>
      <c r="AA501" s="42">
        <v>266</v>
      </c>
      <c r="AB501" s="17"/>
    </row>
    <row r="502" spans="1:28" ht="107.45" hidden="1" customHeight="1">
      <c r="A502" s="16" t="s">
        <v>1434</v>
      </c>
      <c r="B502" s="16" t="s">
        <v>1435</v>
      </c>
      <c r="C502" s="19" t="s">
        <v>403</v>
      </c>
      <c r="D502" s="7" t="s">
        <v>1205</v>
      </c>
      <c r="E502" s="17"/>
      <c r="F502" s="1" t="s">
        <v>556</v>
      </c>
      <c r="G502" s="1" t="s">
        <v>1794</v>
      </c>
      <c r="H502" s="1" t="s">
        <v>2703</v>
      </c>
      <c r="I502" s="1" t="s">
        <v>2704</v>
      </c>
      <c r="J502" s="1" t="s">
        <v>2469</v>
      </c>
      <c r="K502" s="1" t="s">
        <v>2472</v>
      </c>
      <c r="L502" s="6" t="s">
        <v>2471</v>
      </c>
      <c r="M502" s="65"/>
      <c r="N502" s="65"/>
      <c r="O502" s="65"/>
      <c r="P502" s="65"/>
      <c r="Q502" s="65"/>
      <c r="R502" s="41">
        <f>ROUND(AA502*$Z$3,1)</f>
        <v>414.9</v>
      </c>
      <c r="S502" s="82">
        <f>ROUND(R502*0.85,1)</f>
        <v>352.7</v>
      </c>
      <c r="T502" s="76" t="s">
        <v>2053</v>
      </c>
      <c r="U502" s="120">
        <f>ROUND(R502*1.15,1)</f>
        <v>477.1</v>
      </c>
      <c r="V502" s="78">
        <v>43101</v>
      </c>
      <c r="W502" s="78">
        <v>401768</v>
      </c>
      <c r="X502" s="128"/>
      <c r="AA502" s="42">
        <v>119</v>
      </c>
      <c r="AB502" s="17"/>
    </row>
    <row r="503" spans="1:28" ht="30" hidden="1">
      <c r="A503" s="7" t="s">
        <v>1431</v>
      </c>
      <c r="B503" s="7" t="s">
        <v>1433</v>
      </c>
      <c r="C503" s="18" t="s">
        <v>404</v>
      </c>
      <c r="D503" s="7"/>
      <c r="E503" s="17"/>
      <c r="F503" s="28" t="s">
        <v>217</v>
      </c>
      <c r="G503" s="28" t="s">
        <v>1804</v>
      </c>
      <c r="H503" s="25"/>
      <c r="I503" s="32"/>
      <c r="J503" s="32"/>
      <c r="K503" s="32"/>
      <c r="L503" s="6"/>
      <c r="M503" s="65"/>
      <c r="N503" s="65"/>
      <c r="O503" s="65"/>
      <c r="P503" s="65"/>
      <c r="Q503" s="65"/>
      <c r="R503" s="41"/>
      <c r="S503" s="82"/>
      <c r="T503" s="76"/>
      <c r="U503" s="120"/>
      <c r="V503" s="78">
        <v>43101</v>
      </c>
      <c r="W503" s="78">
        <v>401768</v>
      </c>
      <c r="X503" s="128"/>
      <c r="AA503" s="42"/>
      <c r="AB503" s="17"/>
    </row>
    <row r="504" spans="1:28" ht="178.7" hidden="1" customHeight="1">
      <c r="A504" s="16" t="s">
        <v>1434</v>
      </c>
      <c r="B504" s="16" t="s">
        <v>1435</v>
      </c>
      <c r="C504" s="19" t="s">
        <v>404</v>
      </c>
      <c r="D504" s="7" t="s">
        <v>1206</v>
      </c>
      <c r="E504" s="17"/>
      <c r="F504" s="1" t="s">
        <v>557</v>
      </c>
      <c r="G504" s="1" t="s">
        <v>2317</v>
      </c>
      <c r="H504" s="1" t="s">
        <v>2706</v>
      </c>
      <c r="I504" s="1" t="s">
        <v>2722</v>
      </c>
      <c r="J504" s="1" t="s">
        <v>2469</v>
      </c>
      <c r="K504" s="1" t="s">
        <v>2472</v>
      </c>
      <c r="L504" s="6" t="s">
        <v>2471</v>
      </c>
      <c r="M504" s="65"/>
      <c r="N504" s="65"/>
      <c r="O504" s="65"/>
      <c r="P504" s="65"/>
      <c r="Q504" s="65"/>
      <c r="R504" s="41">
        <f>ROUND(AA504*$Z$3,1)</f>
        <v>219.7</v>
      </c>
      <c r="S504" s="82">
        <f>ROUND(R504*0.85,1)</f>
        <v>186.7</v>
      </c>
      <c r="T504" s="76" t="s">
        <v>2053</v>
      </c>
      <c r="U504" s="120">
        <f>ROUND(R504*1.15,1)</f>
        <v>252.7</v>
      </c>
      <c r="V504" s="78">
        <v>43101</v>
      </c>
      <c r="W504" s="78">
        <v>401768</v>
      </c>
      <c r="X504" s="128"/>
      <c r="AA504" s="42">
        <v>63</v>
      </c>
      <c r="AB504" s="17"/>
    </row>
    <row r="505" spans="1:28" ht="238.7" hidden="1" customHeight="1">
      <c r="A505" s="16" t="s">
        <v>1434</v>
      </c>
      <c r="B505" s="16" t="s">
        <v>1435</v>
      </c>
      <c r="C505" s="19" t="s">
        <v>404</v>
      </c>
      <c r="D505" s="7" t="s">
        <v>1207</v>
      </c>
      <c r="E505" s="17"/>
      <c r="F505" s="1" t="s">
        <v>649</v>
      </c>
      <c r="G505" s="1" t="s">
        <v>2318</v>
      </c>
      <c r="H505" s="1" t="s">
        <v>2709</v>
      </c>
      <c r="I505" s="1" t="s">
        <v>2707</v>
      </c>
      <c r="J505" s="1" t="s">
        <v>2469</v>
      </c>
      <c r="K505" s="1" t="s">
        <v>2472</v>
      </c>
      <c r="L505" s="6" t="s">
        <v>2471</v>
      </c>
      <c r="M505" s="65"/>
      <c r="N505" s="65"/>
      <c r="O505" s="65"/>
      <c r="P505" s="65"/>
      <c r="Q505" s="65"/>
      <c r="R505" s="41">
        <f>ROUND(AA505*$Z$3,1)</f>
        <v>530</v>
      </c>
      <c r="S505" s="82">
        <f>ROUND(R505*0.85,1)</f>
        <v>450.5</v>
      </c>
      <c r="T505" s="76" t="s">
        <v>2053</v>
      </c>
      <c r="U505" s="120">
        <f>ROUND(R505*1.15,1)</f>
        <v>609.5</v>
      </c>
      <c r="V505" s="78">
        <v>43101</v>
      </c>
      <c r="W505" s="78">
        <v>401768</v>
      </c>
      <c r="X505" s="128"/>
      <c r="AA505" s="42">
        <v>152</v>
      </c>
      <c r="AB505" s="17"/>
    </row>
    <row r="506" spans="1:28" ht="176.45" hidden="1" customHeight="1">
      <c r="A506" s="16" t="s">
        <v>1434</v>
      </c>
      <c r="B506" s="16" t="s">
        <v>1435</v>
      </c>
      <c r="C506" s="19" t="s">
        <v>404</v>
      </c>
      <c r="D506" s="7" t="s">
        <v>1208</v>
      </c>
      <c r="E506" s="17"/>
      <c r="F506" s="1" t="s">
        <v>558</v>
      </c>
      <c r="G506" s="1" t="s">
        <v>1946</v>
      </c>
      <c r="H506" s="1" t="s">
        <v>2708</v>
      </c>
      <c r="I506" s="1" t="s">
        <v>2710</v>
      </c>
      <c r="J506" s="1" t="s">
        <v>2469</v>
      </c>
      <c r="K506" s="1" t="s">
        <v>2472</v>
      </c>
      <c r="L506" s="6" t="s">
        <v>2471</v>
      </c>
      <c r="M506" s="65"/>
      <c r="N506" s="65"/>
      <c r="O506" s="65"/>
      <c r="P506" s="65"/>
      <c r="Q506" s="65"/>
      <c r="R506" s="41">
        <f>ROUND(AA506*$Z$3,1)</f>
        <v>819.3</v>
      </c>
      <c r="S506" s="82">
        <f>ROUND(R506*0.85,1)</f>
        <v>696.4</v>
      </c>
      <c r="T506" s="76" t="s">
        <v>2053</v>
      </c>
      <c r="U506" s="120">
        <f>ROUND(R506*1.15,1)</f>
        <v>942.2</v>
      </c>
      <c r="V506" s="78">
        <v>43101</v>
      </c>
      <c r="W506" s="78">
        <v>401768</v>
      </c>
      <c r="X506" s="128"/>
      <c r="AA506" s="42">
        <v>235</v>
      </c>
      <c r="AB506" s="17"/>
    </row>
    <row r="507" spans="1:28" ht="30" hidden="1">
      <c r="A507" s="7" t="s">
        <v>1431</v>
      </c>
      <c r="B507" s="7" t="s">
        <v>1433</v>
      </c>
      <c r="C507" s="18" t="s">
        <v>405</v>
      </c>
      <c r="D507" s="7"/>
      <c r="E507" s="17"/>
      <c r="F507" s="28" t="s">
        <v>218</v>
      </c>
      <c r="G507" s="28" t="s">
        <v>1806</v>
      </c>
      <c r="H507" s="25"/>
      <c r="I507" s="32"/>
      <c r="J507" s="32"/>
      <c r="K507" s="32"/>
      <c r="L507" s="6"/>
      <c r="M507" s="65"/>
      <c r="N507" s="65"/>
      <c r="O507" s="65"/>
      <c r="P507" s="65"/>
      <c r="Q507" s="65"/>
      <c r="R507" s="41"/>
      <c r="S507" s="82"/>
      <c r="T507" s="76"/>
      <c r="U507" s="120"/>
      <c r="V507" s="78">
        <v>43101</v>
      </c>
      <c r="W507" s="78">
        <v>401768</v>
      </c>
      <c r="X507" s="128"/>
      <c r="AA507" s="42"/>
      <c r="AB507" s="17"/>
    </row>
    <row r="508" spans="1:28" ht="157.35" hidden="1" customHeight="1">
      <c r="A508" s="16" t="s">
        <v>1434</v>
      </c>
      <c r="B508" s="16" t="s">
        <v>1435</v>
      </c>
      <c r="C508" s="19" t="s">
        <v>405</v>
      </c>
      <c r="D508" s="7" t="s">
        <v>1209</v>
      </c>
      <c r="E508" s="17"/>
      <c r="F508" s="25" t="s">
        <v>219</v>
      </c>
      <c r="G508" s="32" t="s">
        <v>1808</v>
      </c>
      <c r="H508" s="1" t="s">
        <v>2711</v>
      </c>
      <c r="I508" s="1" t="s">
        <v>2712</v>
      </c>
      <c r="J508" s="1" t="s">
        <v>2469</v>
      </c>
      <c r="K508" s="1" t="s">
        <v>2472</v>
      </c>
      <c r="L508" s="6" t="s">
        <v>2471</v>
      </c>
      <c r="M508" s="65"/>
      <c r="N508" s="65"/>
      <c r="O508" s="65"/>
      <c r="P508" s="65"/>
      <c r="Q508" s="65"/>
      <c r="R508" s="41">
        <f>ROUND(AA508*$Z$3,1)</f>
        <v>1087.8</v>
      </c>
      <c r="S508" s="82">
        <f>ROUND(R508*0.85,1)</f>
        <v>924.6</v>
      </c>
      <c r="T508" s="76" t="s">
        <v>2053</v>
      </c>
      <c r="U508" s="120">
        <f>ROUND(R508*1.15,1)</f>
        <v>1251</v>
      </c>
      <c r="V508" s="78">
        <v>43101</v>
      </c>
      <c r="W508" s="78">
        <v>401768</v>
      </c>
      <c r="X508" s="128"/>
      <c r="AA508" s="42">
        <v>312</v>
      </c>
      <c r="AB508" s="17"/>
    </row>
    <row r="509" spans="1:28" ht="30" hidden="1">
      <c r="A509" s="7" t="s">
        <v>1431</v>
      </c>
      <c r="B509" s="7" t="s">
        <v>1433</v>
      </c>
      <c r="C509" s="18" t="s">
        <v>406</v>
      </c>
      <c r="D509" s="7"/>
      <c r="E509" s="17"/>
      <c r="F509" s="28" t="s">
        <v>220</v>
      </c>
      <c r="G509" s="28" t="s">
        <v>2319</v>
      </c>
      <c r="H509" s="25"/>
      <c r="I509" s="32"/>
      <c r="J509" s="32"/>
      <c r="K509" s="32"/>
      <c r="L509" s="6"/>
      <c r="M509" s="6"/>
      <c r="N509" s="6"/>
      <c r="O509" s="6"/>
      <c r="P509" s="6"/>
      <c r="Q509" s="6"/>
      <c r="R509" s="41"/>
      <c r="S509" s="82"/>
      <c r="T509" s="76"/>
      <c r="U509" s="120"/>
      <c r="V509" s="78">
        <v>43101</v>
      </c>
      <c r="W509" s="78">
        <v>401768</v>
      </c>
      <c r="X509" s="128"/>
      <c r="AA509" s="42"/>
      <c r="AB509" s="17"/>
    </row>
    <row r="510" spans="1:28" ht="25.5" hidden="1">
      <c r="A510" s="16" t="s">
        <v>1434</v>
      </c>
      <c r="B510" s="16" t="s">
        <v>1435</v>
      </c>
      <c r="C510" s="19" t="s">
        <v>406</v>
      </c>
      <c r="D510" s="7" t="s">
        <v>1210</v>
      </c>
      <c r="E510" s="17"/>
      <c r="F510" s="1" t="s">
        <v>650</v>
      </c>
      <c r="G510" s="1" t="s">
        <v>2320</v>
      </c>
      <c r="H510" s="1"/>
      <c r="I510" s="1"/>
      <c r="J510" s="1" t="s">
        <v>2469</v>
      </c>
      <c r="K510" s="1" t="s">
        <v>2472</v>
      </c>
      <c r="L510" s="6" t="s">
        <v>2471</v>
      </c>
      <c r="M510" s="65"/>
      <c r="N510" s="65"/>
      <c r="O510" s="65"/>
      <c r="P510" s="65"/>
      <c r="Q510" s="65"/>
      <c r="R510" s="41">
        <f>ROUND(AA510*$Z$3,1)</f>
        <v>156.9</v>
      </c>
      <c r="S510" s="82">
        <f>ROUND(R510*0.85,1)</f>
        <v>133.4</v>
      </c>
      <c r="T510" s="76" t="s">
        <v>2053</v>
      </c>
      <c r="U510" s="120">
        <f>ROUND(R510*1.15,1)</f>
        <v>180.4</v>
      </c>
      <c r="V510" s="78">
        <v>43101</v>
      </c>
      <c r="W510" s="78">
        <v>401768</v>
      </c>
      <c r="X510" s="128"/>
      <c r="AA510" s="42">
        <v>45</v>
      </c>
      <c r="AB510" s="17"/>
    </row>
    <row r="511" spans="1:28" ht="38.25" hidden="1">
      <c r="A511" s="16" t="s">
        <v>1434</v>
      </c>
      <c r="B511" s="16" t="s">
        <v>1435</v>
      </c>
      <c r="C511" s="19" t="s">
        <v>406</v>
      </c>
      <c r="D511" s="7" t="s">
        <v>1211</v>
      </c>
      <c r="E511" s="17"/>
      <c r="F511" s="1" t="s">
        <v>1406</v>
      </c>
      <c r="G511" s="1" t="s">
        <v>2321</v>
      </c>
      <c r="H511" s="1" t="s">
        <v>688</v>
      </c>
      <c r="I511" s="1" t="s">
        <v>1809</v>
      </c>
      <c r="J511" s="122" t="s">
        <v>2469</v>
      </c>
      <c r="K511" s="122" t="s">
        <v>2472</v>
      </c>
      <c r="L511" s="6" t="s">
        <v>2471</v>
      </c>
      <c r="M511" s="65">
        <v>1</v>
      </c>
      <c r="N511" s="65" t="s">
        <v>2441</v>
      </c>
      <c r="O511" s="5" t="s">
        <v>2482</v>
      </c>
      <c r="P511" s="5" t="s">
        <v>2484</v>
      </c>
      <c r="Q511" s="5"/>
      <c r="R511" s="41">
        <f>ROUND(AA511*$Z$3,1)</f>
        <v>156.9</v>
      </c>
      <c r="S511" s="82">
        <f>ROUND(R511*0.85,1)</f>
        <v>133.4</v>
      </c>
      <c r="T511" s="76" t="s">
        <v>2053</v>
      </c>
      <c r="U511" s="120">
        <f>ROUND(R511*1.15,1)</f>
        <v>180.4</v>
      </c>
      <c r="V511" s="78">
        <v>43101</v>
      </c>
      <c r="W511" s="78">
        <v>401768</v>
      </c>
      <c r="X511" s="128"/>
      <c r="AA511" s="42">
        <v>45</v>
      </c>
      <c r="AB511" s="17"/>
    </row>
    <row r="512" spans="1:28" ht="51" hidden="1">
      <c r="A512" s="16" t="s">
        <v>1434</v>
      </c>
      <c r="B512" s="16" t="s">
        <v>1435</v>
      </c>
      <c r="C512" s="19" t="s">
        <v>406</v>
      </c>
      <c r="D512" s="7" t="s">
        <v>1212</v>
      </c>
      <c r="E512" s="17"/>
      <c r="F512" s="39" t="s">
        <v>312</v>
      </c>
      <c r="G512" s="37" t="s">
        <v>2322</v>
      </c>
      <c r="H512" s="1"/>
      <c r="I512" s="1"/>
      <c r="J512" s="1" t="s">
        <v>2469</v>
      </c>
      <c r="K512" s="1" t="s">
        <v>2472</v>
      </c>
      <c r="L512" s="6" t="s">
        <v>2471</v>
      </c>
      <c r="M512" s="6"/>
      <c r="N512" s="6"/>
      <c r="O512" s="6"/>
      <c r="P512" s="6"/>
      <c r="Q512" s="6"/>
      <c r="R512" s="41">
        <f>ROUND(AA512*$Z$3,1)</f>
        <v>80.2</v>
      </c>
      <c r="S512" s="82">
        <f>ROUND(R512*0.85,1)</f>
        <v>68.2</v>
      </c>
      <c r="T512" s="76" t="s">
        <v>2053</v>
      </c>
      <c r="U512" s="120">
        <f>ROUND(R512*1.15,1)</f>
        <v>92.2</v>
      </c>
      <c r="V512" s="78">
        <v>43101</v>
      </c>
      <c r="W512" s="78">
        <v>401768</v>
      </c>
      <c r="X512" s="128"/>
      <c r="AA512" s="42">
        <v>23</v>
      </c>
      <c r="AB512" s="17"/>
    </row>
    <row r="513" spans="1:28" ht="30" hidden="1">
      <c r="A513" s="7" t="s">
        <v>1431</v>
      </c>
      <c r="B513" s="7" t="s">
        <v>1433</v>
      </c>
      <c r="C513" s="18" t="s">
        <v>407</v>
      </c>
      <c r="D513" s="7"/>
      <c r="E513" s="17"/>
      <c r="F513" s="28" t="s">
        <v>1387</v>
      </c>
      <c r="G513" s="28" t="s">
        <v>1831</v>
      </c>
      <c r="H513" s="1"/>
      <c r="I513" s="1"/>
      <c r="J513" s="1"/>
      <c r="K513" s="1"/>
      <c r="L513" s="6"/>
      <c r="M513" s="65"/>
      <c r="N513" s="65"/>
      <c r="O513" s="65"/>
      <c r="P513" s="65"/>
      <c r="Q513" s="65"/>
      <c r="R513" s="41"/>
      <c r="S513" s="82"/>
      <c r="T513" s="76"/>
      <c r="U513" s="120"/>
      <c r="V513" s="78">
        <v>43101</v>
      </c>
      <c r="W513" s="78">
        <v>401768</v>
      </c>
      <c r="X513" s="128"/>
      <c r="AA513" s="42"/>
      <c r="AB513" s="17"/>
    </row>
    <row r="514" spans="1:28" ht="38.25" hidden="1">
      <c r="A514" s="16" t="s">
        <v>1434</v>
      </c>
      <c r="B514" s="16" t="s">
        <v>1435</v>
      </c>
      <c r="C514" s="19" t="s">
        <v>407</v>
      </c>
      <c r="D514" s="7" t="s">
        <v>1213</v>
      </c>
      <c r="E514" s="17"/>
      <c r="F514" s="25" t="s">
        <v>221</v>
      </c>
      <c r="G514" s="32" t="s">
        <v>2323</v>
      </c>
      <c r="H514" s="25" t="s">
        <v>19</v>
      </c>
      <c r="I514" s="32" t="s">
        <v>1526</v>
      </c>
      <c r="J514" s="1" t="s">
        <v>2469</v>
      </c>
      <c r="K514" s="1" t="s">
        <v>2472</v>
      </c>
      <c r="L514" s="6" t="s">
        <v>2471</v>
      </c>
      <c r="M514" s="70"/>
      <c r="N514" s="70"/>
      <c r="O514" s="70"/>
      <c r="P514" s="70"/>
      <c r="Q514" s="70"/>
      <c r="R514" s="41">
        <f t="shared" ref="R514:R524" si="81">ROUND(AA514*$Z$3,1)</f>
        <v>142.9</v>
      </c>
      <c r="S514" s="82">
        <f t="shared" ref="S514:S524" si="82">ROUND(R514*0.85,1)</f>
        <v>121.5</v>
      </c>
      <c r="T514" s="76" t="s">
        <v>2053</v>
      </c>
      <c r="U514" s="120">
        <f t="shared" ref="U514:U524" si="83">ROUND(R514*1.15,1)</f>
        <v>164.3</v>
      </c>
      <c r="V514" s="78">
        <v>43101</v>
      </c>
      <c r="W514" s="78">
        <v>401768</v>
      </c>
      <c r="X514" s="128"/>
      <c r="AA514" s="42">
        <v>41</v>
      </c>
      <c r="AB514" s="17"/>
    </row>
    <row r="515" spans="1:28" ht="38.25" hidden="1">
      <c r="A515" s="16" t="s">
        <v>1434</v>
      </c>
      <c r="B515" s="16" t="s">
        <v>1435</v>
      </c>
      <c r="C515" s="19" t="s">
        <v>407</v>
      </c>
      <c r="D515" s="7" t="s">
        <v>1214</v>
      </c>
      <c r="E515" s="17"/>
      <c r="F515" s="25" t="s">
        <v>222</v>
      </c>
      <c r="G515" s="32" t="s">
        <v>2324</v>
      </c>
      <c r="H515" s="25" t="s">
        <v>19</v>
      </c>
      <c r="I515" s="32" t="s">
        <v>1526</v>
      </c>
      <c r="J515" s="1" t="s">
        <v>2469</v>
      </c>
      <c r="K515" s="1" t="s">
        <v>2472</v>
      </c>
      <c r="L515" s="6" t="s">
        <v>2471</v>
      </c>
      <c r="M515" s="65"/>
      <c r="N515" s="65"/>
      <c r="O515" s="65"/>
      <c r="P515" s="65"/>
      <c r="Q515" s="65"/>
      <c r="R515" s="41">
        <f t="shared" si="81"/>
        <v>97.6</v>
      </c>
      <c r="S515" s="82">
        <f t="shared" si="82"/>
        <v>83</v>
      </c>
      <c r="T515" s="76" t="s">
        <v>2053</v>
      </c>
      <c r="U515" s="120">
        <f t="shared" si="83"/>
        <v>112.2</v>
      </c>
      <c r="V515" s="78">
        <v>43101</v>
      </c>
      <c r="W515" s="78">
        <v>401768</v>
      </c>
      <c r="X515" s="128"/>
      <c r="AA515" s="42">
        <v>28</v>
      </c>
      <c r="AB515" s="17"/>
    </row>
    <row r="516" spans="1:28" ht="51" hidden="1">
      <c r="A516" s="16" t="s">
        <v>1434</v>
      </c>
      <c r="B516" s="16" t="s">
        <v>1435</v>
      </c>
      <c r="C516" s="19" t="s">
        <v>407</v>
      </c>
      <c r="D516" s="7" t="s">
        <v>1215</v>
      </c>
      <c r="E516" s="17"/>
      <c r="F516" s="25" t="s">
        <v>223</v>
      </c>
      <c r="G516" s="32" t="s">
        <v>2325</v>
      </c>
      <c r="H516" s="25" t="s">
        <v>295</v>
      </c>
      <c r="I516" s="32" t="s">
        <v>2326</v>
      </c>
      <c r="J516" s="1" t="s">
        <v>2469</v>
      </c>
      <c r="K516" s="1" t="s">
        <v>2472</v>
      </c>
      <c r="L516" s="6" t="s">
        <v>2471</v>
      </c>
      <c r="M516" s="6"/>
      <c r="N516" s="6"/>
      <c r="O516" s="6"/>
      <c r="P516" s="6"/>
      <c r="Q516" s="6"/>
      <c r="R516" s="41">
        <f t="shared" si="81"/>
        <v>209.2</v>
      </c>
      <c r="S516" s="82">
        <f t="shared" si="82"/>
        <v>177.8</v>
      </c>
      <c r="T516" s="76" t="s">
        <v>2053</v>
      </c>
      <c r="U516" s="120">
        <f t="shared" si="83"/>
        <v>240.6</v>
      </c>
      <c r="V516" s="78">
        <v>43101</v>
      </c>
      <c r="W516" s="78">
        <v>401768</v>
      </c>
      <c r="X516" s="128"/>
      <c r="AA516" s="42">
        <v>60</v>
      </c>
      <c r="AB516" s="17"/>
    </row>
    <row r="517" spans="1:28" ht="80.45" hidden="1" customHeight="1">
      <c r="A517" s="16" t="s">
        <v>1434</v>
      </c>
      <c r="B517" s="16" t="s">
        <v>1435</v>
      </c>
      <c r="C517" s="19" t="s">
        <v>407</v>
      </c>
      <c r="D517" s="7" t="s">
        <v>1216</v>
      </c>
      <c r="E517" s="17"/>
      <c r="F517" s="25" t="s">
        <v>224</v>
      </c>
      <c r="G517" s="32" t="s">
        <v>1911</v>
      </c>
      <c r="H517" s="2" t="s">
        <v>2566</v>
      </c>
      <c r="I517" s="117" t="s">
        <v>2671</v>
      </c>
      <c r="J517" s="1" t="s">
        <v>2469</v>
      </c>
      <c r="K517" s="1" t="s">
        <v>2472</v>
      </c>
      <c r="L517" s="6" t="s">
        <v>2471</v>
      </c>
      <c r="M517" s="35"/>
      <c r="N517" s="35"/>
      <c r="O517" s="35"/>
      <c r="P517" s="35"/>
      <c r="Q517" s="35"/>
      <c r="R517" s="41">
        <f t="shared" si="81"/>
        <v>76.7</v>
      </c>
      <c r="S517" s="82">
        <f t="shared" si="82"/>
        <v>65.2</v>
      </c>
      <c r="T517" s="76" t="s">
        <v>2053</v>
      </c>
      <c r="U517" s="120">
        <f t="shared" si="83"/>
        <v>88.2</v>
      </c>
      <c r="V517" s="78">
        <v>43101</v>
      </c>
      <c r="W517" s="78">
        <v>401768</v>
      </c>
      <c r="X517" s="128"/>
      <c r="AA517" s="42">
        <v>22</v>
      </c>
      <c r="AB517" s="17"/>
    </row>
    <row r="518" spans="1:28" ht="80.45" hidden="1" customHeight="1">
      <c r="A518" s="16" t="s">
        <v>1434</v>
      </c>
      <c r="B518" s="16" t="s">
        <v>1435</v>
      </c>
      <c r="C518" s="19" t="s">
        <v>407</v>
      </c>
      <c r="D518" s="7" t="s">
        <v>1217</v>
      </c>
      <c r="E518" s="17"/>
      <c r="F518" s="25" t="s">
        <v>225</v>
      </c>
      <c r="G518" s="32" t="s">
        <v>1811</v>
      </c>
      <c r="H518" s="2" t="s">
        <v>2567</v>
      </c>
      <c r="I518" s="117" t="s">
        <v>2671</v>
      </c>
      <c r="J518" s="1" t="s">
        <v>2469</v>
      </c>
      <c r="K518" s="1" t="s">
        <v>2472</v>
      </c>
      <c r="L518" s="6" t="s">
        <v>2471</v>
      </c>
      <c r="M518" s="35"/>
      <c r="N518" s="35"/>
      <c r="O518" s="35"/>
      <c r="P518" s="35"/>
      <c r="Q518" s="35"/>
      <c r="R518" s="41">
        <f t="shared" si="81"/>
        <v>31.4</v>
      </c>
      <c r="S518" s="82">
        <f t="shared" si="82"/>
        <v>26.7</v>
      </c>
      <c r="T518" s="76" t="s">
        <v>2053</v>
      </c>
      <c r="U518" s="120">
        <f t="shared" si="83"/>
        <v>36.1</v>
      </c>
      <c r="V518" s="78">
        <v>43101</v>
      </c>
      <c r="W518" s="78">
        <v>401768</v>
      </c>
      <c r="X518" s="128"/>
      <c r="AA518" s="42">
        <v>9</v>
      </c>
      <c r="AB518" s="17"/>
    </row>
    <row r="519" spans="1:28" ht="76.5" hidden="1">
      <c r="A519" s="16" t="s">
        <v>1434</v>
      </c>
      <c r="B519" s="16" t="s">
        <v>1435</v>
      </c>
      <c r="C519" s="19" t="s">
        <v>407</v>
      </c>
      <c r="D519" s="7" t="s">
        <v>1218</v>
      </c>
      <c r="E519" s="17"/>
      <c r="F519" s="25" t="s">
        <v>226</v>
      </c>
      <c r="G519" s="32" t="s">
        <v>1954</v>
      </c>
      <c r="H519" s="2" t="s">
        <v>2568</v>
      </c>
      <c r="I519" s="117" t="s">
        <v>2671</v>
      </c>
      <c r="J519" s="1" t="s">
        <v>2469</v>
      </c>
      <c r="K519" s="1" t="s">
        <v>2472</v>
      </c>
      <c r="L519" s="6" t="s">
        <v>2471</v>
      </c>
      <c r="M519" s="35"/>
      <c r="N519" s="35"/>
      <c r="O519" s="35"/>
      <c r="P519" s="35"/>
      <c r="Q519" s="35"/>
      <c r="R519" s="41">
        <f t="shared" si="81"/>
        <v>320.8</v>
      </c>
      <c r="S519" s="82">
        <f t="shared" si="82"/>
        <v>272.7</v>
      </c>
      <c r="T519" s="76" t="s">
        <v>2053</v>
      </c>
      <c r="U519" s="120">
        <f t="shared" si="83"/>
        <v>368.9</v>
      </c>
      <c r="V519" s="78">
        <v>43101</v>
      </c>
      <c r="W519" s="78">
        <v>401768</v>
      </c>
      <c r="X519" s="128"/>
      <c r="AA519" s="42">
        <v>92</v>
      </c>
      <c r="AB519" s="17"/>
    </row>
    <row r="520" spans="1:28" ht="76.5" hidden="1">
      <c r="A520" s="16" t="s">
        <v>1434</v>
      </c>
      <c r="B520" s="16" t="s">
        <v>1435</v>
      </c>
      <c r="C520" s="19" t="s">
        <v>407</v>
      </c>
      <c r="D520" s="7" t="s">
        <v>1219</v>
      </c>
      <c r="E520" s="17"/>
      <c r="F520" s="25" t="s">
        <v>227</v>
      </c>
      <c r="G520" s="32" t="s">
        <v>1955</v>
      </c>
      <c r="H520" s="2" t="s">
        <v>2569</v>
      </c>
      <c r="I520" s="117" t="s">
        <v>2671</v>
      </c>
      <c r="J520" s="1" t="s">
        <v>2469</v>
      </c>
      <c r="K520" s="1" t="s">
        <v>2472</v>
      </c>
      <c r="L520" s="6" t="s">
        <v>2471</v>
      </c>
      <c r="M520" s="35"/>
      <c r="N520" s="35"/>
      <c r="O520" s="35"/>
      <c r="P520" s="35"/>
      <c r="Q520" s="35"/>
      <c r="R520" s="41">
        <f t="shared" si="81"/>
        <v>122</v>
      </c>
      <c r="S520" s="82">
        <f t="shared" si="82"/>
        <v>103.7</v>
      </c>
      <c r="T520" s="76" t="s">
        <v>2053</v>
      </c>
      <c r="U520" s="120">
        <f t="shared" si="83"/>
        <v>140.30000000000001</v>
      </c>
      <c r="V520" s="78">
        <v>43101</v>
      </c>
      <c r="W520" s="78">
        <v>401768</v>
      </c>
      <c r="X520" s="128"/>
      <c r="AA520" s="42">
        <v>35</v>
      </c>
      <c r="AB520" s="17"/>
    </row>
    <row r="521" spans="1:28" ht="80.45" hidden="1" customHeight="1">
      <c r="A521" s="16" t="s">
        <v>1434</v>
      </c>
      <c r="B521" s="16" t="s">
        <v>1435</v>
      </c>
      <c r="C521" s="19" t="s">
        <v>407</v>
      </c>
      <c r="D521" s="7" t="s">
        <v>1220</v>
      </c>
      <c r="E521" s="17"/>
      <c r="F521" s="25" t="s">
        <v>228</v>
      </c>
      <c r="G521" s="32" t="s">
        <v>1673</v>
      </c>
      <c r="H521" s="2" t="s">
        <v>2570</v>
      </c>
      <c r="I521" s="117" t="s">
        <v>2671</v>
      </c>
      <c r="J521" s="1" t="s">
        <v>2469</v>
      </c>
      <c r="K521" s="1" t="s">
        <v>2472</v>
      </c>
      <c r="L521" s="6" t="s">
        <v>2471</v>
      </c>
      <c r="M521" s="65"/>
      <c r="N521" s="65"/>
      <c r="O521" s="65"/>
      <c r="P521" s="65"/>
      <c r="Q521" s="65"/>
      <c r="R521" s="41">
        <f t="shared" si="81"/>
        <v>90.6</v>
      </c>
      <c r="S521" s="82">
        <f t="shared" si="82"/>
        <v>77</v>
      </c>
      <c r="T521" s="76" t="s">
        <v>2053</v>
      </c>
      <c r="U521" s="120">
        <f t="shared" si="83"/>
        <v>104.2</v>
      </c>
      <c r="V521" s="78">
        <v>43101</v>
      </c>
      <c r="W521" s="78">
        <v>401768</v>
      </c>
      <c r="X521" s="128"/>
      <c r="AA521" s="42">
        <v>26</v>
      </c>
      <c r="AB521" s="17"/>
    </row>
    <row r="522" spans="1:28" ht="79.7" hidden="1" customHeight="1">
      <c r="A522" s="16" t="s">
        <v>1434</v>
      </c>
      <c r="B522" s="16" t="s">
        <v>1435</v>
      </c>
      <c r="C522" s="19" t="s">
        <v>407</v>
      </c>
      <c r="D522" s="7" t="s">
        <v>1221</v>
      </c>
      <c r="E522" s="17"/>
      <c r="F522" s="25" t="s">
        <v>229</v>
      </c>
      <c r="G522" s="32" t="s">
        <v>2327</v>
      </c>
      <c r="H522" s="2" t="s">
        <v>2571</v>
      </c>
      <c r="I522" s="117" t="s">
        <v>2671</v>
      </c>
      <c r="J522" s="1" t="s">
        <v>2469</v>
      </c>
      <c r="K522" s="1" t="s">
        <v>2472</v>
      </c>
      <c r="L522" s="6" t="s">
        <v>2471</v>
      </c>
      <c r="M522" s="65"/>
      <c r="N522" s="65"/>
      <c r="O522" s="65"/>
      <c r="P522" s="65"/>
      <c r="Q522" s="65"/>
      <c r="R522" s="41">
        <f t="shared" si="81"/>
        <v>41.8</v>
      </c>
      <c r="S522" s="82">
        <f t="shared" si="82"/>
        <v>35.5</v>
      </c>
      <c r="T522" s="76" t="s">
        <v>2053</v>
      </c>
      <c r="U522" s="120">
        <f t="shared" si="83"/>
        <v>48.1</v>
      </c>
      <c r="V522" s="78">
        <v>43101</v>
      </c>
      <c r="W522" s="78">
        <v>401768</v>
      </c>
      <c r="X522" s="128"/>
      <c r="AA522" s="42">
        <v>12</v>
      </c>
      <c r="AB522" s="17"/>
    </row>
    <row r="523" spans="1:28" hidden="1">
      <c r="A523" s="16" t="s">
        <v>1434</v>
      </c>
      <c r="B523" s="16" t="s">
        <v>1435</v>
      </c>
      <c r="C523" s="19" t="s">
        <v>407</v>
      </c>
      <c r="D523" s="7" t="s">
        <v>1222</v>
      </c>
      <c r="E523" s="17"/>
      <c r="F523" s="1" t="s">
        <v>559</v>
      </c>
      <c r="G523" s="1" t="s">
        <v>1674</v>
      </c>
      <c r="H523" s="25"/>
      <c r="I523" s="32"/>
      <c r="J523" s="1" t="s">
        <v>2469</v>
      </c>
      <c r="K523" s="1" t="s">
        <v>2472</v>
      </c>
      <c r="L523" s="6" t="s">
        <v>2471</v>
      </c>
      <c r="M523" s="6"/>
      <c r="N523" s="6"/>
      <c r="O523" s="6"/>
      <c r="P523" s="6"/>
      <c r="Q523" s="6"/>
      <c r="R523" s="41">
        <f t="shared" si="81"/>
        <v>76.7</v>
      </c>
      <c r="S523" s="82">
        <f t="shared" si="82"/>
        <v>65.2</v>
      </c>
      <c r="T523" s="76" t="s">
        <v>2053</v>
      </c>
      <c r="U523" s="120">
        <f t="shared" si="83"/>
        <v>88.2</v>
      </c>
      <c r="V523" s="78">
        <v>43101</v>
      </c>
      <c r="W523" s="78">
        <v>401768</v>
      </c>
      <c r="X523" s="128"/>
      <c r="AA523" s="42">
        <v>22</v>
      </c>
      <c r="AB523" s="17"/>
    </row>
    <row r="524" spans="1:28" hidden="1">
      <c r="A524" s="16" t="s">
        <v>1434</v>
      </c>
      <c r="B524" s="16" t="s">
        <v>1435</v>
      </c>
      <c r="C524" s="19" t="s">
        <v>407</v>
      </c>
      <c r="D524" s="7" t="s">
        <v>1223</v>
      </c>
      <c r="E524" s="17"/>
      <c r="F524" s="1" t="s">
        <v>560</v>
      </c>
      <c r="G524" s="1" t="s">
        <v>1675</v>
      </c>
      <c r="H524" s="25"/>
      <c r="I524" s="32"/>
      <c r="J524" s="1" t="s">
        <v>2469</v>
      </c>
      <c r="K524" s="1" t="s">
        <v>2472</v>
      </c>
      <c r="L524" s="6" t="s">
        <v>2471</v>
      </c>
      <c r="M524" s="6"/>
      <c r="N524" s="6"/>
      <c r="O524" s="6"/>
      <c r="P524" s="6"/>
      <c r="Q524" s="6"/>
      <c r="R524" s="41">
        <f t="shared" si="81"/>
        <v>48.8</v>
      </c>
      <c r="S524" s="82">
        <f t="shared" si="82"/>
        <v>41.5</v>
      </c>
      <c r="T524" s="76" t="s">
        <v>2053</v>
      </c>
      <c r="U524" s="120">
        <f t="shared" si="83"/>
        <v>56.1</v>
      </c>
      <c r="V524" s="78">
        <v>43101</v>
      </c>
      <c r="W524" s="78">
        <v>401768</v>
      </c>
      <c r="X524" s="128"/>
      <c r="AA524" s="42">
        <v>14</v>
      </c>
      <c r="AB524" s="17"/>
    </row>
    <row r="525" spans="1:28" ht="30" hidden="1">
      <c r="A525" s="7" t="s">
        <v>1431</v>
      </c>
      <c r="B525" s="7" t="s">
        <v>1433</v>
      </c>
      <c r="C525" s="18" t="s">
        <v>408</v>
      </c>
      <c r="D525" s="7"/>
      <c r="E525" s="17"/>
      <c r="F525" s="28" t="s">
        <v>1389</v>
      </c>
      <c r="G525" s="28" t="s">
        <v>1669</v>
      </c>
      <c r="H525" s="25"/>
      <c r="I525" s="32"/>
      <c r="J525" s="32"/>
      <c r="K525" s="32"/>
      <c r="L525" s="6"/>
      <c r="M525" s="65"/>
      <c r="N525" s="65"/>
      <c r="O525" s="65"/>
      <c r="P525" s="65"/>
      <c r="Q525" s="65"/>
      <c r="R525" s="41"/>
      <c r="S525" s="82"/>
      <c r="T525" s="76"/>
      <c r="U525" s="120"/>
      <c r="V525" s="78">
        <v>43101</v>
      </c>
      <c r="W525" s="78">
        <v>401768</v>
      </c>
      <c r="X525" s="128"/>
      <c r="AA525" s="42"/>
      <c r="AB525" s="17"/>
    </row>
    <row r="526" spans="1:28" ht="25.5" hidden="1">
      <c r="A526" s="16" t="s">
        <v>1434</v>
      </c>
      <c r="B526" s="16" t="s">
        <v>1435</v>
      </c>
      <c r="C526" s="19" t="s">
        <v>408</v>
      </c>
      <c r="D526" s="7" t="s">
        <v>1224</v>
      </c>
      <c r="E526" s="17"/>
      <c r="F526" s="1" t="s">
        <v>561</v>
      </c>
      <c r="G526" s="1" t="s">
        <v>2328</v>
      </c>
      <c r="H526" s="25" t="s">
        <v>19</v>
      </c>
      <c r="I526" s="32" t="s">
        <v>1526</v>
      </c>
      <c r="J526" s="1" t="s">
        <v>2469</v>
      </c>
      <c r="K526" s="1" t="s">
        <v>2472</v>
      </c>
      <c r="L526" s="6" t="s">
        <v>2471</v>
      </c>
      <c r="M526" s="6"/>
      <c r="N526" s="6"/>
      <c r="O526" s="6"/>
      <c r="P526" s="6"/>
      <c r="Q526" s="6"/>
      <c r="R526" s="41">
        <f t="shared" ref="R526:R532" si="84">ROUND(AA526*$Z$3,1)</f>
        <v>41.8</v>
      </c>
      <c r="S526" s="82">
        <f t="shared" ref="S526:S532" si="85">ROUND(R526*0.85,1)</f>
        <v>35.5</v>
      </c>
      <c r="T526" s="76" t="s">
        <v>2053</v>
      </c>
      <c r="U526" s="120">
        <f t="shared" ref="U526:U532" si="86">ROUND(R526*1.15,1)</f>
        <v>48.1</v>
      </c>
      <c r="V526" s="78">
        <v>43101</v>
      </c>
      <c r="W526" s="78">
        <v>401768</v>
      </c>
      <c r="X526" s="128"/>
      <c r="AA526" s="42">
        <v>12</v>
      </c>
      <c r="AB526" s="17"/>
    </row>
    <row r="527" spans="1:28" ht="25.5" hidden="1">
      <c r="A527" s="16" t="s">
        <v>1434</v>
      </c>
      <c r="B527" s="16" t="s">
        <v>1435</v>
      </c>
      <c r="C527" s="19" t="s">
        <v>408</v>
      </c>
      <c r="D527" s="7" t="s">
        <v>1225</v>
      </c>
      <c r="E527" s="17"/>
      <c r="F527" s="1" t="s">
        <v>562</v>
      </c>
      <c r="G527" s="1" t="s">
        <v>2329</v>
      </c>
      <c r="H527" s="25" t="s">
        <v>19</v>
      </c>
      <c r="I527" s="32" t="s">
        <v>1526</v>
      </c>
      <c r="J527" s="1" t="s">
        <v>2469</v>
      </c>
      <c r="K527" s="1" t="s">
        <v>2472</v>
      </c>
      <c r="L527" s="6" t="s">
        <v>2471</v>
      </c>
      <c r="M527" s="6"/>
      <c r="N527" s="6"/>
      <c r="O527" s="6"/>
      <c r="P527" s="6"/>
      <c r="Q527" s="6"/>
      <c r="R527" s="41">
        <f t="shared" si="84"/>
        <v>69.7</v>
      </c>
      <c r="S527" s="82">
        <f t="shared" si="85"/>
        <v>59.2</v>
      </c>
      <c r="T527" s="76" t="s">
        <v>2053</v>
      </c>
      <c r="U527" s="120">
        <f t="shared" si="86"/>
        <v>80.2</v>
      </c>
      <c r="V527" s="78">
        <v>43101</v>
      </c>
      <c r="W527" s="78">
        <v>401768</v>
      </c>
      <c r="X527" s="128"/>
      <c r="AA527" s="42">
        <v>20</v>
      </c>
      <c r="AB527" s="17"/>
    </row>
    <row r="528" spans="1:28" ht="76.5" hidden="1">
      <c r="A528" s="16" t="s">
        <v>1434</v>
      </c>
      <c r="B528" s="16" t="s">
        <v>1435</v>
      </c>
      <c r="C528" s="19" t="s">
        <v>408</v>
      </c>
      <c r="D528" s="7" t="s">
        <v>1226</v>
      </c>
      <c r="E528" s="17"/>
      <c r="F528" s="1" t="s">
        <v>563</v>
      </c>
      <c r="G528" s="1" t="s">
        <v>2330</v>
      </c>
      <c r="H528" s="1" t="s">
        <v>2558</v>
      </c>
      <c r="I528" s="1" t="s">
        <v>2331</v>
      </c>
      <c r="J528" s="1" t="s">
        <v>2469</v>
      </c>
      <c r="K528" s="1" t="s">
        <v>2472</v>
      </c>
      <c r="L528" s="6" t="s">
        <v>2471</v>
      </c>
      <c r="M528" s="6"/>
      <c r="N528" s="6"/>
      <c r="O528" s="6"/>
      <c r="P528" s="6"/>
      <c r="Q528" s="6"/>
      <c r="R528" s="41">
        <f t="shared" si="84"/>
        <v>174.3</v>
      </c>
      <c r="S528" s="82">
        <f t="shared" si="85"/>
        <v>148.19999999999999</v>
      </c>
      <c r="T528" s="76" t="s">
        <v>2053</v>
      </c>
      <c r="U528" s="120">
        <f t="shared" si="86"/>
        <v>200.4</v>
      </c>
      <c r="V528" s="78">
        <v>43101</v>
      </c>
      <c r="W528" s="78">
        <v>401768</v>
      </c>
      <c r="X528" s="128"/>
      <c r="AA528" s="42">
        <v>50</v>
      </c>
      <c r="AB528" s="17"/>
    </row>
    <row r="529" spans="1:28" ht="89.25" hidden="1">
      <c r="A529" s="16" t="s">
        <v>1434</v>
      </c>
      <c r="B529" s="16" t="s">
        <v>1435</v>
      </c>
      <c r="C529" s="19" t="s">
        <v>408</v>
      </c>
      <c r="D529" s="7" t="s">
        <v>1227</v>
      </c>
      <c r="E529" s="17"/>
      <c r="F529" s="1" t="s">
        <v>564</v>
      </c>
      <c r="G529" s="1" t="s">
        <v>2332</v>
      </c>
      <c r="H529" s="1" t="s">
        <v>2559</v>
      </c>
      <c r="I529" s="1" t="s">
        <v>2333</v>
      </c>
      <c r="J529" s="1" t="s">
        <v>2469</v>
      </c>
      <c r="K529" s="1" t="s">
        <v>2472</v>
      </c>
      <c r="L529" s="6" t="s">
        <v>2471</v>
      </c>
      <c r="M529" s="6"/>
      <c r="N529" s="6"/>
      <c r="O529" s="6"/>
      <c r="P529" s="6"/>
      <c r="Q529" s="6"/>
      <c r="R529" s="41">
        <f t="shared" si="84"/>
        <v>212.7</v>
      </c>
      <c r="S529" s="82">
        <f t="shared" si="85"/>
        <v>180.8</v>
      </c>
      <c r="T529" s="76" t="s">
        <v>2053</v>
      </c>
      <c r="U529" s="120">
        <f t="shared" si="86"/>
        <v>244.6</v>
      </c>
      <c r="V529" s="78">
        <v>43101</v>
      </c>
      <c r="W529" s="78">
        <v>401768</v>
      </c>
      <c r="X529" s="128"/>
      <c r="AA529" s="42">
        <v>61</v>
      </c>
      <c r="AB529" s="17"/>
    </row>
    <row r="530" spans="1:28" ht="51" hidden="1">
      <c r="A530" s="16" t="s">
        <v>1434</v>
      </c>
      <c r="B530" s="16" t="s">
        <v>1435</v>
      </c>
      <c r="C530" s="19" t="s">
        <v>408</v>
      </c>
      <c r="D530" s="7" t="s">
        <v>1228</v>
      </c>
      <c r="E530" s="17"/>
      <c r="F530" s="25" t="s">
        <v>743</v>
      </c>
      <c r="G530" s="32" t="s">
        <v>1671</v>
      </c>
      <c r="H530" s="25" t="s">
        <v>296</v>
      </c>
      <c r="I530" s="32" t="s">
        <v>1730</v>
      </c>
      <c r="J530" s="1" t="s">
        <v>2469</v>
      </c>
      <c r="K530" s="1" t="s">
        <v>2472</v>
      </c>
      <c r="L530" s="6" t="s">
        <v>2471</v>
      </c>
      <c r="M530" s="65"/>
      <c r="N530" s="65"/>
      <c r="O530" s="65"/>
      <c r="P530" s="65"/>
      <c r="Q530" s="65"/>
      <c r="R530" s="41">
        <f t="shared" si="84"/>
        <v>31.4</v>
      </c>
      <c r="S530" s="82">
        <f t="shared" si="85"/>
        <v>26.7</v>
      </c>
      <c r="T530" s="76" t="s">
        <v>2053</v>
      </c>
      <c r="U530" s="120">
        <f t="shared" si="86"/>
        <v>36.1</v>
      </c>
      <c r="V530" s="78">
        <v>43101</v>
      </c>
      <c r="W530" s="78">
        <v>401768</v>
      </c>
      <c r="X530" s="128"/>
      <c r="AA530" s="42">
        <v>9</v>
      </c>
      <c r="AB530" s="17"/>
    </row>
    <row r="531" spans="1:28" ht="51" hidden="1">
      <c r="A531" s="16" t="s">
        <v>1434</v>
      </c>
      <c r="B531" s="16" t="s">
        <v>1435</v>
      </c>
      <c r="C531" s="19" t="s">
        <v>408</v>
      </c>
      <c r="D531" s="7" t="s">
        <v>1229</v>
      </c>
      <c r="E531" s="17"/>
      <c r="F531" s="25" t="s">
        <v>744</v>
      </c>
      <c r="G531" s="32" t="s">
        <v>1942</v>
      </c>
      <c r="H531" s="25" t="s">
        <v>296</v>
      </c>
      <c r="I531" s="32" t="s">
        <v>1730</v>
      </c>
      <c r="J531" s="1" t="s">
        <v>2469</v>
      </c>
      <c r="K531" s="1" t="s">
        <v>2472</v>
      </c>
      <c r="L531" s="6" t="s">
        <v>2471</v>
      </c>
      <c r="M531" s="65"/>
      <c r="N531" s="65"/>
      <c r="O531" s="65"/>
      <c r="P531" s="65"/>
      <c r="Q531" s="65"/>
      <c r="R531" s="41">
        <f t="shared" si="84"/>
        <v>24.4</v>
      </c>
      <c r="S531" s="82">
        <f t="shared" si="85"/>
        <v>20.7</v>
      </c>
      <c r="T531" s="76" t="s">
        <v>2053</v>
      </c>
      <c r="U531" s="120">
        <f t="shared" si="86"/>
        <v>28.1</v>
      </c>
      <c r="V531" s="78">
        <v>43101</v>
      </c>
      <c r="W531" s="78">
        <v>401768</v>
      </c>
      <c r="X531" s="128"/>
      <c r="AA531" s="42">
        <v>7</v>
      </c>
      <c r="AB531" s="17"/>
    </row>
    <row r="532" spans="1:28" ht="38.25" hidden="1">
      <c r="A532" s="16" t="s">
        <v>1434</v>
      </c>
      <c r="B532" s="16" t="s">
        <v>1435</v>
      </c>
      <c r="C532" s="19" t="s">
        <v>408</v>
      </c>
      <c r="D532" s="7" t="s">
        <v>1230</v>
      </c>
      <c r="E532" s="17"/>
      <c r="F532" s="25" t="s">
        <v>313</v>
      </c>
      <c r="G532" s="2" t="s">
        <v>2334</v>
      </c>
      <c r="H532" s="1" t="s">
        <v>689</v>
      </c>
      <c r="I532" s="1" t="s">
        <v>2335</v>
      </c>
      <c r="J532" s="1" t="s">
        <v>2469</v>
      </c>
      <c r="K532" s="1" t="s">
        <v>2472</v>
      </c>
      <c r="L532" s="6" t="s">
        <v>2471</v>
      </c>
      <c r="M532" s="65"/>
      <c r="N532" s="65"/>
      <c r="O532" s="65"/>
      <c r="P532" s="65"/>
      <c r="Q532" s="65"/>
      <c r="R532" s="41">
        <f t="shared" si="84"/>
        <v>132.5</v>
      </c>
      <c r="S532" s="82">
        <f t="shared" si="85"/>
        <v>112.6</v>
      </c>
      <c r="T532" s="76" t="s">
        <v>2053</v>
      </c>
      <c r="U532" s="120">
        <f t="shared" si="86"/>
        <v>152.4</v>
      </c>
      <c r="V532" s="78">
        <v>43101</v>
      </c>
      <c r="W532" s="78">
        <v>401768</v>
      </c>
      <c r="X532" s="128"/>
      <c r="AA532" s="42">
        <v>38</v>
      </c>
      <c r="AB532" s="17"/>
    </row>
    <row r="533" spans="1:28" ht="30" hidden="1">
      <c r="A533" s="7" t="s">
        <v>1431</v>
      </c>
      <c r="B533" s="7" t="s">
        <v>1433</v>
      </c>
      <c r="C533" s="18" t="s">
        <v>409</v>
      </c>
      <c r="D533" s="7"/>
      <c r="E533" s="17"/>
      <c r="F533" s="28" t="s">
        <v>230</v>
      </c>
      <c r="G533" s="28" t="s">
        <v>1672</v>
      </c>
      <c r="H533" s="25"/>
      <c r="I533" s="32"/>
      <c r="J533" s="32"/>
      <c r="K533" s="32"/>
      <c r="L533" s="6"/>
      <c r="M533" s="6"/>
      <c r="N533" s="6"/>
      <c r="O533" s="6"/>
      <c r="P533" s="6"/>
      <c r="Q533" s="6"/>
      <c r="R533" s="41"/>
      <c r="S533" s="82"/>
      <c r="T533" s="76"/>
      <c r="U533" s="120"/>
      <c r="V533" s="78">
        <v>43101</v>
      </c>
      <c r="W533" s="78">
        <v>401768</v>
      </c>
      <c r="X533" s="128"/>
      <c r="AA533" s="42"/>
      <c r="AB533" s="17"/>
    </row>
    <row r="534" spans="1:28" ht="25.5" hidden="1">
      <c r="A534" s="16" t="s">
        <v>1434</v>
      </c>
      <c r="B534" s="16" t="s">
        <v>1435</v>
      </c>
      <c r="C534" s="19" t="s">
        <v>409</v>
      </c>
      <c r="D534" s="7" t="s">
        <v>1231</v>
      </c>
      <c r="E534" s="17"/>
      <c r="F534" s="1" t="s">
        <v>565</v>
      </c>
      <c r="G534" s="1" t="s">
        <v>2336</v>
      </c>
      <c r="H534" s="1" t="s">
        <v>19</v>
      </c>
      <c r="I534" s="1" t="s">
        <v>1526</v>
      </c>
      <c r="J534" s="1" t="s">
        <v>2469</v>
      </c>
      <c r="K534" s="1" t="s">
        <v>2472</v>
      </c>
      <c r="L534" s="6" t="s">
        <v>2471</v>
      </c>
      <c r="M534" s="70"/>
      <c r="N534" s="70"/>
      <c r="O534" s="70"/>
      <c r="P534" s="70"/>
      <c r="Q534" s="70"/>
      <c r="R534" s="41">
        <f>ROUND(AA534*$Z$3,1)</f>
        <v>258</v>
      </c>
      <c r="S534" s="82">
        <f>ROUND(R534*0.85,1)</f>
        <v>219.3</v>
      </c>
      <c r="T534" s="76" t="s">
        <v>2053</v>
      </c>
      <c r="U534" s="120">
        <f>ROUND(R534*1.15,1)</f>
        <v>296.7</v>
      </c>
      <c r="V534" s="78">
        <v>43101</v>
      </c>
      <c r="W534" s="78">
        <v>401768</v>
      </c>
      <c r="X534" s="128"/>
      <c r="AA534" s="42">
        <v>74</v>
      </c>
      <c r="AB534" s="17"/>
    </row>
    <row r="535" spans="1:28" ht="25.5" hidden="1">
      <c r="A535" s="16" t="s">
        <v>1434</v>
      </c>
      <c r="B535" s="16" t="s">
        <v>1435</v>
      </c>
      <c r="C535" s="19" t="s">
        <v>409</v>
      </c>
      <c r="D535" s="7" t="s">
        <v>1232</v>
      </c>
      <c r="E535" s="17"/>
      <c r="F535" s="1" t="s">
        <v>566</v>
      </c>
      <c r="G535" s="1" t="s">
        <v>2337</v>
      </c>
      <c r="H535" s="1" t="s">
        <v>19</v>
      </c>
      <c r="I535" s="1" t="s">
        <v>1526</v>
      </c>
      <c r="J535" s="1" t="s">
        <v>2469</v>
      </c>
      <c r="K535" s="1" t="s">
        <v>2472</v>
      </c>
      <c r="L535" s="6" t="s">
        <v>2471</v>
      </c>
      <c r="M535" s="70"/>
      <c r="N535" s="70"/>
      <c r="O535" s="70"/>
      <c r="P535" s="70"/>
      <c r="Q535" s="70"/>
      <c r="R535" s="41">
        <f>ROUND(AA535*$Z$3,1)</f>
        <v>146.4</v>
      </c>
      <c r="S535" s="82">
        <f>ROUND(R535*0.85,1)</f>
        <v>124.4</v>
      </c>
      <c r="T535" s="76" t="s">
        <v>2053</v>
      </c>
      <c r="U535" s="120">
        <f>ROUND(R535*1.15,1)</f>
        <v>168.4</v>
      </c>
      <c r="V535" s="78">
        <v>43101</v>
      </c>
      <c r="W535" s="78">
        <v>401768</v>
      </c>
      <c r="X535" s="128"/>
      <c r="AA535" s="42">
        <v>42</v>
      </c>
      <c r="AB535" s="17"/>
    </row>
    <row r="536" spans="1:28" ht="25.5" hidden="1">
      <c r="A536" s="16" t="s">
        <v>1434</v>
      </c>
      <c r="B536" s="16" t="s">
        <v>1435</v>
      </c>
      <c r="C536" s="19" t="s">
        <v>409</v>
      </c>
      <c r="D536" s="7" t="s">
        <v>1233</v>
      </c>
      <c r="E536" s="17"/>
      <c r="F536" s="1" t="s">
        <v>567</v>
      </c>
      <c r="G536" s="1" t="s">
        <v>2338</v>
      </c>
      <c r="H536" s="25"/>
      <c r="I536" s="32"/>
      <c r="J536" s="1" t="s">
        <v>2469</v>
      </c>
      <c r="K536" s="1" t="s">
        <v>2472</v>
      </c>
      <c r="L536" s="6" t="s">
        <v>2471</v>
      </c>
      <c r="M536" s="70"/>
      <c r="N536" s="70"/>
      <c r="O536" s="70"/>
      <c r="P536" s="70"/>
      <c r="Q536" s="70"/>
      <c r="R536" s="41">
        <f>ROUND(AA536*$Z$3,1)</f>
        <v>177.8</v>
      </c>
      <c r="S536" s="82">
        <f>ROUND(R536*0.85,1)</f>
        <v>151.1</v>
      </c>
      <c r="T536" s="76" t="s">
        <v>2053</v>
      </c>
      <c r="U536" s="120">
        <f>ROUND(R536*1.15,1)</f>
        <v>204.5</v>
      </c>
      <c r="V536" s="78">
        <v>43101</v>
      </c>
      <c r="W536" s="78">
        <v>401768</v>
      </c>
      <c r="X536" s="128"/>
      <c r="AA536" s="42">
        <v>51</v>
      </c>
      <c r="AB536" s="17"/>
    </row>
    <row r="537" spans="1:28" ht="25.5" hidden="1">
      <c r="A537" s="16" t="s">
        <v>1434</v>
      </c>
      <c r="B537" s="16" t="s">
        <v>1435</v>
      </c>
      <c r="C537" s="19" t="s">
        <v>409</v>
      </c>
      <c r="D537" s="7" t="s">
        <v>1234</v>
      </c>
      <c r="E537" s="17"/>
      <c r="F537" s="1" t="s">
        <v>568</v>
      </c>
      <c r="G537" s="1" t="s">
        <v>2339</v>
      </c>
      <c r="H537" s="25"/>
      <c r="I537" s="32"/>
      <c r="J537" s="1" t="s">
        <v>2469</v>
      </c>
      <c r="K537" s="1" t="s">
        <v>2472</v>
      </c>
      <c r="L537" s="6" t="s">
        <v>2471</v>
      </c>
      <c r="M537" s="70"/>
      <c r="N537" s="70"/>
      <c r="O537" s="70"/>
      <c r="P537" s="70"/>
      <c r="Q537" s="70"/>
      <c r="R537" s="41">
        <f>ROUND(AA537*$Z$3,1)</f>
        <v>153.4</v>
      </c>
      <c r="S537" s="82">
        <f>ROUND(R537*0.85,1)</f>
        <v>130.4</v>
      </c>
      <c r="T537" s="76" t="s">
        <v>2053</v>
      </c>
      <c r="U537" s="120">
        <f>ROUND(R537*1.15,1)</f>
        <v>176.4</v>
      </c>
      <c r="V537" s="78">
        <v>43101</v>
      </c>
      <c r="W537" s="78">
        <v>401768</v>
      </c>
      <c r="X537" s="128"/>
      <c r="AA537" s="42">
        <v>44</v>
      </c>
      <c r="AB537" s="17"/>
    </row>
    <row r="538" spans="1:28" ht="51" hidden="1">
      <c r="A538" s="7" t="s">
        <v>1431</v>
      </c>
      <c r="B538" s="7" t="s">
        <v>1433</v>
      </c>
      <c r="C538" s="18" t="s">
        <v>410</v>
      </c>
      <c r="D538" s="7"/>
      <c r="E538" s="17"/>
      <c r="F538" s="28" t="s">
        <v>745</v>
      </c>
      <c r="G538" s="28" t="s">
        <v>1670</v>
      </c>
      <c r="H538" s="25"/>
      <c r="I538" s="32"/>
      <c r="J538" s="32"/>
      <c r="K538" s="32"/>
      <c r="L538" s="6"/>
      <c r="M538" s="65"/>
      <c r="N538" s="65"/>
      <c r="O538" s="65"/>
      <c r="P538" s="65"/>
      <c r="Q538" s="65"/>
      <c r="R538" s="41"/>
      <c r="S538" s="82"/>
      <c r="T538" s="76"/>
      <c r="U538" s="120"/>
      <c r="V538" s="78">
        <v>43101</v>
      </c>
      <c r="W538" s="78">
        <v>401768</v>
      </c>
      <c r="X538" s="128"/>
      <c r="AA538" s="42"/>
      <c r="AB538" s="17"/>
    </row>
    <row r="539" spans="1:28" ht="25.5" hidden="1">
      <c r="A539" s="16" t="s">
        <v>1434</v>
      </c>
      <c r="B539" s="16" t="s">
        <v>1435</v>
      </c>
      <c r="C539" s="19" t="s">
        <v>410</v>
      </c>
      <c r="D539" s="7" t="s">
        <v>1235</v>
      </c>
      <c r="E539" s="17"/>
      <c r="F539" s="1" t="s">
        <v>231</v>
      </c>
      <c r="G539" s="1" t="s">
        <v>2340</v>
      </c>
      <c r="H539" s="25"/>
      <c r="I539" s="32"/>
      <c r="J539" s="1" t="s">
        <v>2469</v>
      </c>
      <c r="K539" s="1" t="s">
        <v>2472</v>
      </c>
      <c r="L539" s="6" t="s">
        <v>2471</v>
      </c>
      <c r="M539" s="65"/>
      <c r="N539" s="65"/>
      <c r="O539" s="65"/>
      <c r="P539" s="65"/>
      <c r="Q539" s="65"/>
      <c r="R539" s="41">
        <f>ROUND(AA539*$Z$3,1)</f>
        <v>160.4</v>
      </c>
      <c r="S539" s="82">
        <f>ROUND(R539*0.85,1)</f>
        <v>136.30000000000001</v>
      </c>
      <c r="T539" s="76" t="s">
        <v>2053</v>
      </c>
      <c r="U539" s="120">
        <f>ROUND(R539*1.15,1)</f>
        <v>184.5</v>
      </c>
      <c r="V539" s="78">
        <v>43101</v>
      </c>
      <c r="W539" s="78">
        <v>401768</v>
      </c>
      <c r="X539" s="128"/>
      <c r="AA539" s="42">
        <v>46</v>
      </c>
      <c r="AB539" s="17"/>
    </row>
    <row r="540" spans="1:28" ht="38.25" hidden="1">
      <c r="A540" s="16" t="s">
        <v>1434</v>
      </c>
      <c r="B540" s="16" t="s">
        <v>1435</v>
      </c>
      <c r="C540" s="19" t="s">
        <v>410</v>
      </c>
      <c r="D540" s="7" t="s">
        <v>1236</v>
      </c>
      <c r="E540" s="17"/>
      <c r="F540" s="1" t="s">
        <v>569</v>
      </c>
      <c r="G540" s="1" t="s">
        <v>2341</v>
      </c>
      <c r="H540" s="25"/>
      <c r="I540" s="32"/>
      <c r="J540" s="1" t="s">
        <v>2469</v>
      </c>
      <c r="K540" s="1" t="s">
        <v>2472</v>
      </c>
      <c r="L540" s="6" t="s">
        <v>2471</v>
      </c>
      <c r="M540" s="65"/>
      <c r="N540" s="65"/>
      <c r="O540" s="65"/>
      <c r="P540" s="65"/>
      <c r="Q540" s="65"/>
      <c r="R540" s="41">
        <f>ROUND(AA540*$Z$3,1)</f>
        <v>240.6</v>
      </c>
      <c r="S540" s="82">
        <f>ROUND(R540*0.85,1)</f>
        <v>204.5</v>
      </c>
      <c r="T540" s="76" t="s">
        <v>2053</v>
      </c>
      <c r="U540" s="120">
        <f>ROUND(R540*1.15,1)</f>
        <v>276.7</v>
      </c>
      <c r="V540" s="78">
        <v>43101</v>
      </c>
      <c r="W540" s="78">
        <v>401768</v>
      </c>
      <c r="X540" s="128"/>
      <c r="AA540" s="42">
        <v>69</v>
      </c>
      <c r="AB540" s="17"/>
    </row>
    <row r="541" spans="1:28" ht="357" hidden="1">
      <c r="A541" s="20" t="s">
        <v>1431</v>
      </c>
      <c r="B541" s="20" t="s">
        <v>1432</v>
      </c>
      <c r="C541" s="18" t="s">
        <v>309</v>
      </c>
      <c r="D541" s="7"/>
      <c r="E541" s="17"/>
      <c r="F541" s="28" t="s">
        <v>232</v>
      </c>
      <c r="G541" s="28" t="s">
        <v>1676</v>
      </c>
      <c r="H541" s="1" t="s">
        <v>2713</v>
      </c>
      <c r="I541" s="1" t="s">
        <v>2723</v>
      </c>
      <c r="J541" s="1"/>
      <c r="K541" s="1"/>
      <c r="L541" s="6"/>
      <c r="M541" s="65"/>
      <c r="N541" s="65"/>
      <c r="O541" s="65"/>
      <c r="P541" s="65"/>
      <c r="Q541" s="65"/>
      <c r="R541" s="41"/>
      <c r="S541" s="82"/>
      <c r="T541" s="76"/>
      <c r="U541" s="120"/>
      <c r="V541" s="78">
        <v>43101</v>
      </c>
      <c r="W541" s="78">
        <v>401768</v>
      </c>
      <c r="X541" s="128"/>
      <c r="AA541" s="42"/>
      <c r="AB541" s="17"/>
    </row>
    <row r="542" spans="1:28" ht="30" hidden="1">
      <c r="A542" s="7" t="s">
        <v>1431</v>
      </c>
      <c r="B542" s="7" t="s">
        <v>1433</v>
      </c>
      <c r="C542" s="18" t="s">
        <v>411</v>
      </c>
      <c r="D542" s="7"/>
      <c r="E542" s="17"/>
      <c r="F542" s="28" t="s">
        <v>233</v>
      </c>
      <c r="G542" s="28" t="s">
        <v>1677</v>
      </c>
      <c r="H542" s="25"/>
      <c r="I542" s="32"/>
      <c r="J542" s="32"/>
      <c r="K542" s="32"/>
      <c r="L542" s="6"/>
      <c r="M542" s="6"/>
      <c r="N542" s="6"/>
      <c r="O542" s="6"/>
      <c r="P542" s="6"/>
      <c r="Q542" s="6"/>
      <c r="R542" s="41"/>
      <c r="S542" s="82"/>
      <c r="T542" s="76"/>
      <c r="U542" s="120"/>
      <c r="V542" s="78">
        <v>43101</v>
      </c>
      <c r="W542" s="78">
        <v>401768</v>
      </c>
      <c r="X542" s="128"/>
      <c r="AA542" s="42"/>
      <c r="AB542" s="17"/>
    </row>
    <row r="543" spans="1:28" ht="25.5" hidden="1">
      <c r="A543" s="16" t="s">
        <v>1434</v>
      </c>
      <c r="B543" s="16" t="s">
        <v>1435</v>
      </c>
      <c r="C543" s="19" t="s">
        <v>411</v>
      </c>
      <c r="D543" s="7" t="s">
        <v>1237</v>
      </c>
      <c r="E543" s="17"/>
      <c r="F543" s="1" t="s">
        <v>234</v>
      </c>
      <c r="G543" s="1" t="s">
        <v>1678</v>
      </c>
      <c r="H543" s="1" t="s">
        <v>19</v>
      </c>
      <c r="I543" s="1" t="s">
        <v>1526</v>
      </c>
      <c r="J543" s="1" t="s">
        <v>2469</v>
      </c>
      <c r="K543" s="1" t="s">
        <v>2472</v>
      </c>
      <c r="L543" s="6" t="s">
        <v>2471</v>
      </c>
      <c r="M543" s="6"/>
      <c r="N543" s="6"/>
      <c r="O543" s="6"/>
      <c r="P543" s="6"/>
      <c r="Q543" s="6"/>
      <c r="R543" s="41">
        <f t="shared" ref="R543:R548" si="87">ROUND(AA543*$Z$3,1)</f>
        <v>453.2</v>
      </c>
      <c r="S543" s="82">
        <f t="shared" ref="S543:S548" si="88">ROUND(R543*0.85,1)</f>
        <v>385.2</v>
      </c>
      <c r="T543" s="76" t="s">
        <v>2053</v>
      </c>
      <c r="U543" s="120">
        <f t="shared" ref="U543:U548" si="89">ROUND(R543*1.15,1)</f>
        <v>521.20000000000005</v>
      </c>
      <c r="V543" s="78">
        <v>43101</v>
      </c>
      <c r="W543" s="78">
        <v>401768</v>
      </c>
      <c r="X543" s="128"/>
      <c r="AA543" s="42">
        <v>130</v>
      </c>
      <c r="AB543" s="17"/>
    </row>
    <row r="544" spans="1:28" ht="63.75" hidden="1">
      <c r="A544" s="16" t="s">
        <v>1434</v>
      </c>
      <c r="B544" s="16" t="s">
        <v>1435</v>
      </c>
      <c r="C544" s="19" t="s">
        <v>411</v>
      </c>
      <c r="D544" s="7" t="s">
        <v>1372</v>
      </c>
      <c r="E544" s="17"/>
      <c r="F544" s="1" t="s">
        <v>662</v>
      </c>
      <c r="G544" s="1" t="s">
        <v>2342</v>
      </c>
      <c r="H544" s="1" t="s">
        <v>2022</v>
      </c>
      <c r="I544" s="1" t="s">
        <v>2343</v>
      </c>
      <c r="J544" s="1" t="s">
        <v>2469</v>
      </c>
      <c r="K544" s="1" t="s">
        <v>2472</v>
      </c>
      <c r="L544" s="6" t="s">
        <v>2471</v>
      </c>
      <c r="M544" s="30"/>
      <c r="N544" s="30"/>
      <c r="O544" s="30"/>
      <c r="P544" s="30"/>
      <c r="Q544" s="30"/>
      <c r="R544" s="41">
        <f t="shared" si="87"/>
        <v>453.2</v>
      </c>
      <c r="S544" s="82">
        <f t="shared" si="88"/>
        <v>385.2</v>
      </c>
      <c r="T544" s="76" t="s">
        <v>2053</v>
      </c>
      <c r="U544" s="120">
        <f t="shared" si="89"/>
        <v>521.20000000000005</v>
      </c>
      <c r="V544" s="78">
        <v>43101</v>
      </c>
      <c r="W544" s="78">
        <v>401768</v>
      </c>
      <c r="X544" s="128"/>
      <c r="AA544" s="42">
        <v>130</v>
      </c>
      <c r="AB544" s="17"/>
    </row>
    <row r="545" spans="1:28" ht="140.25" hidden="1">
      <c r="A545" s="16" t="s">
        <v>1434</v>
      </c>
      <c r="B545" s="16" t="s">
        <v>1435</v>
      </c>
      <c r="C545" s="19" t="s">
        <v>411</v>
      </c>
      <c r="D545" s="7" t="s">
        <v>1238</v>
      </c>
      <c r="E545" s="17"/>
      <c r="F545" s="1" t="s">
        <v>651</v>
      </c>
      <c r="G545" s="1" t="s">
        <v>2344</v>
      </c>
      <c r="H545" s="1" t="s">
        <v>2714</v>
      </c>
      <c r="I545" s="1" t="s">
        <v>2345</v>
      </c>
      <c r="J545" s="1" t="s">
        <v>2469</v>
      </c>
      <c r="K545" s="1" t="s">
        <v>2472</v>
      </c>
      <c r="L545" s="6" t="s">
        <v>2471</v>
      </c>
      <c r="M545" s="6"/>
      <c r="N545" s="6"/>
      <c r="O545" s="6"/>
      <c r="P545" s="6"/>
      <c r="Q545" s="6"/>
      <c r="R545" s="41">
        <f t="shared" si="87"/>
        <v>770.5</v>
      </c>
      <c r="S545" s="82">
        <f t="shared" si="88"/>
        <v>654.9</v>
      </c>
      <c r="T545" s="76" t="s">
        <v>2053</v>
      </c>
      <c r="U545" s="120">
        <f t="shared" si="89"/>
        <v>886.1</v>
      </c>
      <c r="V545" s="78">
        <v>43101</v>
      </c>
      <c r="W545" s="78">
        <v>401768</v>
      </c>
      <c r="X545" s="128"/>
      <c r="AA545" s="42">
        <v>221</v>
      </c>
      <c r="AB545" s="17"/>
    </row>
    <row r="546" spans="1:28" ht="63.75" hidden="1">
      <c r="A546" s="16" t="s">
        <v>1434</v>
      </c>
      <c r="B546" s="16" t="s">
        <v>1435</v>
      </c>
      <c r="C546" s="19" t="s">
        <v>411</v>
      </c>
      <c r="D546" s="7" t="s">
        <v>1239</v>
      </c>
      <c r="E546" s="17"/>
      <c r="F546" s="1" t="s">
        <v>570</v>
      </c>
      <c r="G546" s="1" t="s">
        <v>1680</v>
      </c>
      <c r="H546" s="1" t="s">
        <v>690</v>
      </c>
      <c r="I546" s="1" t="s">
        <v>1966</v>
      </c>
      <c r="J546" s="1" t="s">
        <v>2469</v>
      </c>
      <c r="K546" s="1" t="s">
        <v>2472</v>
      </c>
      <c r="L546" s="6" t="s">
        <v>2471</v>
      </c>
      <c r="M546" s="6"/>
      <c r="N546" s="6"/>
      <c r="O546" s="6"/>
      <c r="P546" s="6"/>
      <c r="Q546" s="6"/>
      <c r="R546" s="41">
        <f t="shared" si="87"/>
        <v>652</v>
      </c>
      <c r="S546" s="82">
        <f t="shared" si="88"/>
        <v>554.20000000000005</v>
      </c>
      <c r="T546" s="76" t="s">
        <v>2053</v>
      </c>
      <c r="U546" s="120">
        <f t="shared" si="89"/>
        <v>749.8</v>
      </c>
      <c r="V546" s="78">
        <v>43101</v>
      </c>
      <c r="W546" s="78">
        <v>401768</v>
      </c>
      <c r="X546" s="128"/>
      <c r="AA546" s="42">
        <v>187</v>
      </c>
      <c r="AB546" s="17"/>
    </row>
    <row r="547" spans="1:28" ht="25.5" hidden="1">
      <c r="A547" s="16" t="s">
        <v>1434</v>
      </c>
      <c r="B547" s="16" t="s">
        <v>1435</v>
      </c>
      <c r="C547" s="19" t="s">
        <v>411</v>
      </c>
      <c r="D547" s="7" t="s">
        <v>1373</v>
      </c>
      <c r="E547" s="17"/>
      <c r="F547" s="1" t="s">
        <v>87</v>
      </c>
      <c r="G547" s="1" t="s">
        <v>1681</v>
      </c>
      <c r="H547" s="25" t="s">
        <v>19</v>
      </c>
      <c r="I547" s="32" t="s">
        <v>1526</v>
      </c>
      <c r="J547" s="1" t="s">
        <v>2469</v>
      </c>
      <c r="K547" s="1" t="s">
        <v>2472</v>
      </c>
      <c r="L547" s="6" t="s">
        <v>2471</v>
      </c>
      <c r="M547" s="6"/>
      <c r="N547" s="6"/>
      <c r="O547" s="6"/>
      <c r="P547" s="6"/>
      <c r="Q547" s="6"/>
      <c r="R547" s="41">
        <f t="shared" si="87"/>
        <v>652</v>
      </c>
      <c r="S547" s="82">
        <f t="shared" si="88"/>
        <v>554.20000000000005</v>
      </c>
      <c r="T547" s="76" t="s">
        <v>2053</v>
      </c>
      <c r="U547" s="120">
        <f t="shared" si="89"/>
        <v>749.8</v>
      </c>
      <c r="V547" s="78">
        <v>43101</v>
      </c>
      <c r="W547" s="78">
        <v>401768</v>
      </c>
      <c r="X547" s="128"/>
      <c r="AA547" s="42">
        <v>187</v>
      </c>
      <c r="AB547" s="17"/>
    </row>
    <row r="548" spans="1:28" ht="76.5" hidden="1">
      <c r="A548" s="16" t="s">
        <v>1434</v>
      </c>
      <c r="B548" s="16" t="s">
        <v>1435</v>
      </c>
      <c r="C548" s="19" t="s">
        <v>411</v>
      </c>
      <c r="D548" s="7" t="s">
        <v>1240</v>
      </c>
      <c r="E548" s="17"/>
      <c r="F548" s="1" t="s">
        <v>235</v>
      </c>
      <c r="G548" s="1" t="s">
        <v>1682</v>
      </c>
      <c r="H548" s="1" t="s">
        <v>2725</v>
      </c>
      <c r="I548" s="1" t="s">
        <v>2726</v>
      </c>
      <c r="J548" s="1" t="s">
        <v>2469</v>
      </c>
      <c r="K548" s="1" t="s">
        <v>2472</v>
      </c>
      <c r="L548" s="6" t="s">
        <v>2471</v>
      </c>
      <c r="M548" s="6"/>
      <c r="N548" s="6"/>
      <c r="O548" s="6"/>
      <c r="P548" s="6"/>
      <c r="Q548" s="6"/>
      <c r="R548" s="41">
        <f t="shared" si="87"/>
        <v>836.8</v>
      </c>
      <c r="S548" s="82">
        <f t="shared" si="88"/>
        <v>711.3</v>
      </c>
      <c r="T548" s="76" t="s">
        <v>2053</v>
      </c>
      <c r="U548" s="120">
        <f t="shared" si="89"/>
        <v>962.3</v>
      </c>
      <c r="V548" s="78">
        <v>43101</v>
      </c>
      <c r="W548" s="78">
        <v>401768</v>
      </c>
      <c r="X548" s="128"/>
      <c r="AA548" s="42">
        <v>240</v>
      </c>
      <c r="AB548" s="17"/>
    </row>
    <row r="549" spans="1:28" ht="30" hidden="1">
      <c r="A549" s="7" t="s">
        <v>1431</v>
      </c>
      <c r="B549" s="7" t="s">
        <v>1433</v>
      </c>
      <c r="C549" s="18" t="s">
        <v>412</v>
      </c>
      <c r="D549" s="7"/>
      <c r="E549" s="17"/>
      <c r="F549" s="28" t="s">
        <v>746</v>
      </c>
      <c r="G549" s="28" t="s">
        <v>1683</v>
      </c>
      <c r="H549" s="25"/>
      <c r="I549" s="32"/>
      <c r="J549" s="32"/>
      <c r="K549" s="32"/>
      <c r="L549" s="6"/>
      <c r="M549" s="6"/>
      <c r="N549" s="6"/>
      <c r="O549" s="6"/>
      <c r="P549" s="6"/>
      <c r="Q549" s="6"/>
      <c r="R549" s="41"/>
      <c r="S549" s="82"/>
      <c r="T549" s="76"/>
      <c r="U549" s="120"/>
      <c r="V549" s="78">
        <v>43101</v>
      </c>
      <c r="W549" s="78">
        <v>401768</v>
      </c>
      <c r="X549" s="128"/>
      <c r="AA549" s="42"/>
      <c r="AB549" s="17"/>
    </row>
    <row r="550" spans="1:28" ht="38.25" hidden="1">
      <c r="A550" s="16" t="s">
        <v>1434</v>
      </c>
      <c r="B550" s="16" t="s">
        <v>1435</v>
      </c>
      <c r="C550" s="19" t="s">
        <v>412</v>
      </c>
      <c r="D550" s="7" t="s">
        <v>1241</v>
      </c>
      <c r="E550" s="17"/>
      <c r="F550" s="1" t="s">
        <v>571</v>
      </c>
      <c r="G550" s="1" t="s">
        <v>2433</v>
      </c>
      <c r="H550" s="25" t="s">
        <v>19</v>
      </c>
      <c r="I550" s="32" t="s">
        <v>1526</v>
      </c>
      <c r="J550" s="1" t="s">
        <v>2469</v>
      </c>
      <c r="K550" s="1" t="s">
        <v>2472</v>
      </c>
      <c r="L550" s="6" t="s">
        <v>2471</v>
      </c>
      <c r="M550" s="6"/>
      <c r="N550" s="6"/>
      <c r="O550" s="6"/>
      <c r="P550" s="6"/>
      <c r="Q550" s="6"/>
      <c r="R550" s="41">
        <f>ROUND(AA550*$Z$3,1)</f>
        <v>104.6</v>
      </c>
      <c r="S550" s="82">
        <f>ROUND(R550*0.85,1)</f>
        <v>88.9</v>
      </c>
      <c r="T550" s="76" t="s">
        <v>2053</v>
      </c>
      <c r="U550" s="120">
        <f>ROUND(R550*1.15,1)</f>
        <v>120.3</v>
      </c>
      <c r="V550" s="78">
        <v>43101</v>
      </c>
      <c r="W550" s="78">
        <v>401768</v>
      </c>
      <c r="X550" s="128"/>
      <c r="AA550" s="42">
        <v>30</v>
      </c>
      <c r="AB550" s="17"/>
    </row>
    <row r="551" spans="1:28" ht="38.25" hidden="1">
      <c r="A551" s="16" t="s">
        <v>1434</v>
      </c>
      <c r="B551" s="16" t="s">
        <v>1435</v>
      </c>
      <c r="C551" s="19" t="s">
        <v>412</v>
      </c>
      <c r="D551" s="7" t="s">
        <v>1242</v>
      </c>
      <c r="E551" s="17"/>
      <c r="F551" s="1" t="s">
        <v>572</v>
      </c>
      <c r="G551" s="1" t="s">
        <v>2434</v>
      </c>
      <c r="H551" s="25" t="s">
        <v>19</v>
      </c>
      <c r="I551" s="32" t="s">
        <v>1526</v>
      </c>
      <c r="J551" s="1" t="s">
        <v>2469</v>
      </c>
      <c r="K551" s="1" t="s">
        <v>2472</v>
      </c>
      <c r="L551" s="6" t="s">
        <v>2471</v>
      </c>
      <c r="M551" s="6"/>
      <c r="N551" s="6"/>
      <c r="O551" s="6"/>
      <c r="P551" s="6"/>
      <c r="Q551" s="6"/>
      <c r="R551" s="41">
        <f>ROUND(AA551*$Z$3,1)</f>
        <v>191.8</v>
      </c>
      <c r="S551" s="82">
        <f>ROUND(R551*0.85,1)</f>
        <v>163</v>
      </c>
      <c r="T551" s="76" t="s">
        <v>2053</v>
      </c>
      <c r="U551" s="120">
        <f>ROUND(R551*1.15,1)</f>
        <v>220.6</v>
      </c>
      <c r="V551" s="78">
        <v>43101</v>
      </c>
      <c r="W551" s="78">
        <v>401768</v>
      </c>
      <c r="X551" s="128"/>
      <c r="AA551" s="42">
        <v>55</v>
      </c>
      <c r="AB551" s="17"/>
    </row>
    <row r="552" spans="1:28" ht="38.25" hidden="1">
      <c r="A552" s="16" t="s">
        <v>1434</v>
      </c>
      <c r="B552" s="16" t="s">
        <v>1435</v>
      </c>
      <c r="C552" s="19" t="s">
        <v>412</v>
      </c>
      <c r="D552" s="7" t="s">
        <v>1243</v>
      </c>
      <c r="E552" s="17"/>
      <c r="F552" s="1" t="s">
        <v>573</v>
      </c>
      <c r="G552" s="1" t="s">
        <v>2435</v>
      </c>
      <c r="H552" s="1" t="s">
        <v>691</v>
      </c>
      <c r="I552" s="1" t="s">
        <v>1684</v>
      </c>
      <c r="J552" s="1" t="s">
        <v>2469</v>
      </c>
      <c r="K552" s="1" t="s">
        <v>2472</v>
      </c>
      <c r="L552" s="6" t="s">
        <v>2471</v>
      </c>
      <c r="M552" s="6"/>
      <c r="N552" s="6"/>
      <c r="O552" s="6"/>
      <c r="P552" s="6"/>
      <c r="Q552" s="6"/>
      <c r="R552" s="41">
        <f>ROUND(AA552*$Z$3,1)</f>
        <v>338.2</v>
      </c>
      <c r="S552" s="82">
        <f>ROUND(R552*0.85,1)</f>
        <v>287.5</v>
      </c>
      <c r="T552" s="76" t="s">
        <v>2053</v>
      </c>
      <c r="U552" s="120">
        <f>ROUND(R552*1.15,1)</f>
        <v>388.9</v>
      </c>
      <c r="V552" s="78">
        <v>43101</v>
      </c>
      <c r="W552" s="78">
        <v>401768</v>
      </c>
      <c r="X552" s="128"/>
      <c r="AA552" s="42">
        <v>97</v>
      </c>
      <c r="AB552" s="17"/>
    </row>
    <row r="553" spans="1:28" ht="30" hidden="1">
      <c r="A553" s="7" t="s">
        <v>1431</v>
      </c>
      <c r="B553" s="7" t="s">
        <v>1433</v>
      </c>
      <c r="C553" s="18" t="s">
        <v>413</v>
      </c>
      <c r="D553" s="7"/>
      <c r="E553" s="17"/>
      <c r="F553" s="28" t="s">
        <v>747</v>
      </c>
      <c r="G553" s="28" t="s">
        <v>1685</v>
      </c>
      <c r="H553" s="25"/>
      <c r="I553" s="32"/>
      <c r="J553" s="32"/>
      <c r="K553" s="32"/>
      <c r="L553" s="6"/>
      <c r="M553" s="6"/>
      <c r="N553" s="6"/>
      <c r="O553" s="6"/>
      <c r="P553" s="6"/>
      <c r="Q553" s="6"/>
      <c r="R553" s="41"/>
      <c r="S553" s="82"/>
      <c r="T553" s="76"/>
      <c r="U553" s="120"/>
      <c r="V553" s="78">
        <v>43101</v>
      </c>
      <c r="W553" s="78">
        <v>401768</v>
      </c>
      <c r="X553" s="128"/>
      <c r="AA553" s="42"/>
      <c r="AB553" s="17"/>
    </row>
    <row r="554" spans="1:28" ht="25.5" hidden="1">
      <c r="A554" s="16" t="s">
        <v>1434</v>
      </c>
      <c r="B554" s="16" t="s">
        <v>1435</v>
      </c>
      <c r="C554" s="19" t="s">
        <v>413</v>
      </c>
      <c r="D554" s="7" t="s">
        <v>1244</v>
      </c>
      <c r="E554" s="17"/>
      <c r="F554" s="1" t="s">
        <v>574</v>
      </c>
      <c r="G554" s="1" t="s">
        <v>1943</v>
      </c>
      <c r="H554" s="25" t="s">
        <v>19</v>
      </c>
      <c r="I554" s="32" t="s">
        <v>1526</v>
      </c>
      <c r="J554" s="122" t="s">
        <v>2469</v>
      </c>
      <c r="K554" s="122" t="s">
        <v>2472</v>
      </c>
      <c r="L554" s="6" t="s">
        <v>2471</v>
      </c>
      <c r="M554" s="6">
        <v>1</v>
      </c>
      <c r="N554" s="6" t="s">
        <v>2439</v>
      </c>
      <c r="O554" s="5" t="s">
        <v>2478</v>
      </c>
      <c r="P554" s="73" t="s">
        <v>2485</v>
      </c>
      <c r="Q554" s="73"/>
      <c r="R554" s="41">
        <f>ROUND(AA554*$Z$3,1)</f>
        <v>732.2</v>
      </c>
      <c r="S554" s="82">
        <f>ROUND(R554*0.85,1)</f>
        <v>622.4</v>
      </c>
      <c r="T554" s="76" t="s">
        <v>2053</v>
      </c>
      <c r="U554" s="120">
        <f>ROUND(R554*1.15,1)</f>
        <v>842</v>
      </c>
      <c r="V554" s="78">
        <v>43101</v>
      </c>
      <c r="W554" s="78">
        <v>401768</v>
      </c>
      <c r="X554" s="128"/>
      <c r="AA554" s="42">
        <v>210</v>
      </c>
      <c r="AB554" s="17"/>
    </row>
    <row r="555" spans="1:28" ht="38.25" hidden="1">
      <c r="A555" s="16" t="s">
        <v>1434</v>
      </c>
      <c r="B555" s="16" t="s">
        <v>1435</v>
      </c>
      <c r="C555" s="19" t="s">
        <v>413</v>
      </c>
      <c r="D555" s="7" t="s">
        <v>1245</v>
      </c>
      <c r="E555" s="17"/>
      <c r="F555" s="26" t="s">
        <v>2062</v>
      </c>
      <c r="G555" s="26" t="s">
        <v>2346</v>
      </c>
      <c r="H555" s="1" t="s">
        <v>692</v>
      </c>
      <c r="I555" s="1" t="s">
        <v>2347</v>
      </c>
      <c r="J555" s="1" t="s">
        <v>2469</v>
      </c>
      <c r="K555" s="1" t="s">
        <v>2472</v>
      </c>
      <c r="L555" s="6" t="s">
        <v>2471</v>
      </c>
      <c r="M555" s="6"/>
      <c r="N555" s="6"/>
      <c r="O555" s="6"/>
      <c r="P555" s="6"/>
      <c r="Q555" s="6"/>
      <c r="R555" s="41">
        <f>ROUND(AA555*$Z$3,1)</f>
        <v>237.1</v>
      </c>
      <c r="S555" s="82">
        <f>ROUND(R555*0.85,1)</f>
        <v>201.5</v>
      </c>
      <c r="T555" s="76" t="s">
        <v>2053</v>
      </c>
      <c r="U555" s="120">
        <f>ROUND(R555*1.15,1)</f>
        <v>272.7</v>
      </c>
      <c r="V555" s="78">
        <v>43101</v>
      </c>
      <c r="W555" s="78">
        <v>401768</v>
      </c>
      <c r="X555" s="128"/>
      <c r="AA555" s="42">
        <v>68</v>
      </c>
      <c r="AB555" s="17"/>
    </row>
    <row r="556" spans="1:28" ht="51" hidden="1">
      <c r="A556" s="16" t="s">
        <v>1434</v>
      </c>
      <c r="B556" s="16" t="s">
        <v>1435</v>
      </c>
      <c r="C556" s="19" t="s">
        <v>413</v>
      </c>
      <c r="D556" s="7" t="s">
        <v>1246</v>
      </c>
      <c r="E556" s="17"/>
      <c r="F556" s="25" t="s">
        <v>297</v>
      </c>
      <c r="G556" s="32" t="s">
        <v>1694</v>
      </c>
      <c r="H556" s="1" t="s">
        <v>2004</v>
      </c>
      <c r="I556" s="1" t="s">
        <v>1695</v>
      </c>
      <c r="J556" s="122" t="s">
        <v>2469</v>
      </c>
      <c r="K556" s="122" t="s">
        <v>2472</v>
      </c>
      <c r="L556" s="6" t="s">
        <v>2471</v>
      </c>
      <c r="M556" s="6">
        <v>1</v>
      </c>
      <c r="N556" s="6" t="s">
        <v>2439</v>
      </c>
      <c r="O556" s="5" t="s">
        <v>2478</v>
      </c>
      <c r="P556" s="73" t="s">
        <v>2485</v>
      </c>
      <c r="Q556" s="73"/>
      <c r="R556" s="41">
        <f>ROUND(AA556*$Z$3,1)</f>
        <v>467.2</v>
      </c>
      <c r="S556" s="82">
        <f>ROUND(R556*0.85,1)</f>
        <v>397.1</v>
      </c>
      <c r="T556" s="76" t="s">
        <v>2053</v>
      </c>
      <c r="U556" s="120">
        <f>ROUND(R556*1.15,1)</f>
        <v>537.29999999999995</v>
      </c>
      <c r="V556" s="78">
        <v>43101</v>
      </c>
      <c r="W556" s="78">
        <v>401768</v>
      </c>
      <c r="X556" s="128"/>
      <c r="AA556" s="42">
        <v>134</v>
      </c>
      <c r="AB556" s="17"/>
    </row>
    <row r="557" spans="1:28" ht="30" hidden="1">
      <c r="A557" s="7" t="s">
        <v>1431</v>
      </c>
      <c r="B557" s="7" t="s">
        <v>1433</v>
      </c>
      <c r="C557" s="18" t="s">
        <v>414</v>
      </c>
      <c r="D557" s="7"/>
      <c r="E557" s="17"/>
      <c r="F557" s="28" t="s">
        <v>236</v>
      </c>
      <c r="G557" s="28" t="s">
        <v>1686</v>
      </c>
      <c r="H557" s="25"/>
      <c r="I557" s="32"/>
      <c r="J557" s="32"/>
      <c r="K557" s="32"/>
      <c r="L557" s="6"/>
      <c r="M557" s="65"/>
      <c r="N557" s="65"/>
      <c r="O557" s="65"/>
      <c r="P557" s="65"/>
      <c r="Q557" s="65"/>
      <c r="R557" s="41"/>
      <c r="S557" s="82"/>
      <c r="T557" s="76"/>
      <c r="U557" s="120"/>
      <c r="V557" s="78">
        <v>43101</v>
      </c>
      <c r="W557" s="78">
        <v>401768</v>
      </c>
      <c r="X557" s="128"/>
      <c r="AA557" s="42"/>
      <c r="AB557" s="17"/>
    </row>
    <row r="558" spans="1:28" ht="30" hidden="1">
      <c r="A558" s="20" t="s">
        <v>1431</v>
      </c>
      <c r="B558" s="20" t="s">
        <v>1435</v>
      </c>
      <c r="C558" s="18" t="s">
        <v>415</v>
      </c>
      <c r="D558" s="7"/>
      <c r="E558" s="17"/>
      <c r="F558" s="28" t="s">
        <v>237</v>
      </c>
      <c r="G558" s="28" t="s">
        <v>1687</v>
      </c>
      <c r="H558" s="25"/>
      <c r="I558" s="32"/>
      <c r="J558" s="32"/>
      <c r="K558" s="32"/>
      <c r="L558" s="6"/>
      <c r="M558" s="65"/>
      <c r="N558" s="65"/>
      <c r="O558" s="65"/>
      <c r="P558" s="65"/>
      <c r="Q558" s="65"/>
      <c r="R558" s="41"/>
      <c r="S558" s="82"/>
      <c r="T558" s="76"/>
      <c r="U558" s="120"/>
      <c r="V558" s="78">
        <v>43101</v>
      </c>
      <c r="W558" s="78">
        <v>401768</v>
      </c>
      <c r="X558" s="128"/>
      <c r="AA558" s="42"/>
      <c r="AB558" s="17"/>
    </row>
    <row r="559" spans="1:28" ht="25.5" hidden="1">
      <c r="A559" s="16" t="s">
        <v>1434</v>
      </c>
      <c r="B559" s="16" t="s">
        <v>1636</v>
      </c>
      <c r="C559" s="19" t="s">
        <v>414</v>
      </c>
      <c r="D559" s="7" t="s">
        <v>1247</v>
      </c>
      <c r="E559" s="17"/>
      <c r="F559" s="1" t="s">
        <v>575</v>
      </c>
      <c r="G559" s="1" t="s">
        <v>1692</v>
      </c>
      <c r="H559" s="1" t="s">
        <v>693</v>
      </c>
      <c r="I559" s="1" t="s">
        <v>1689</v>
      </c>
      <c r="J559" s="1" t="s">
        <v>2469</v>
      </c>
      <c r="K559" s="1" t="s">
        <v>2472</v>
      </c>
      <c r="L559" s="6" t="s">
        <v>2471</v>
      </c>
      <c r="M559" s="6"/>
      <c r="N559" s="6"/>
      <c r="O559" s="6"/>
      <c r="P559" s="6"/>
      <c r="Q559" s="6"/>
      <c r="R559" s="41">
        <f t="shared" ref="R559:R567" si="90">ROUND(AA559*$Z$3,1)</f>
        <v>219.7</v>
      </c>
      <c r="S559" s="82">
        <f t="shared" ref="S559:S567" si="91">ROUND(R559*0.85,1)</f>
        <v>186.7</v>
      </c>
      <c r="T559" s="76" t="s">
        <v>2053</v>
      </c>
      <c r="U559" s="120">
        <f t="shared" ref="U559:U567" si="92">ROUND(R559*1.15,1)</f>
        <v>252.7</v>
      </c>
      <c r="V559" s="78">
        <v>43101</v>
      </c>
      <c r="W559" s="78">
        <v>401768</v>
      </c>
      <c r="X559" s="128"/>
      <c r="AA559" s="42">
        <v>63</v>
      </c>
      <c r="AB559" s="17"/>
    </row>
    <row r="560" spans="1:28" ht="38.25" hidden="1">
      <c r="A560" s="16" t="s">
        <v>1434</v>
      </c>
      <c r="B560" s="16" t="s">
        <v>1636</v>
      </c>
      <c r="C560" s="19" t="s">
        <v>414</v>
      </c>
      <c r="D560" s="7" t="s">
        <v>1248</v>
      </c>
      <c r="E560" s="17"/>
      <c r="F560" s="25" t="s">
        <v>238</v>
      </c>
      <c r="G560" s="32" t="s">
        <v>1693</v>
      </c>
      <c r="H560" s="1" t="s">
        <v>694</v>
      </c>
      <c r="I560" s="1" t="s">
        <v>1690</v>
      </c>
      <c r="J560" s="1" t="s">
        <v>2469</v>
      </c>
      <c r="K560" s="1" t="s">
        <v>2472</v>
      </c>
      <c r="L560" s="6" t="s">
        <v>2471</v>
      </c>
      <c r="M560" s="6"/>
      <c r="N560" s="6"/>
      <c r="O560" s="6"/>
      <c r="P560" s="6"/>
      <c r="Q560" s="6"/>
      <c r="R560" s="41">
        <f t="shared" si="90"/>
        <v>83.7</v>
      </c>
      <c r="S560" s="82">
        <f t="shared" si="91"/>
        <v>71.099999999999994</v>
      </c>
      <c r="T560" s="76" t="s">
        <v>2053</v>
      </c>
      <c r="U560" s="120">
        <f t="shared" si="92"/>
        <v>96.3</v>
      </c>
      <c r="V560" s="78">
        <v>43101</v>
      </c>
      <c r="W560" s="78">
        <v>401768</v>
      </c>
      <c r="X560" s="128"/>
      <c r="AA560" s="42">
        <v>24</v>
      </c>
      <c r="AB560" s="17"/>
    </row>
    <row r="561" spans="1:28" ht="38.25" hidden="1">
      <c r="A561" s="16" t="s">
        <v>1434</v>
      </c>
      <c r="B561" s="16" t="s">
        <v>1636</v>
      </c>
      <c r="C561" s="19" t="s">
        <v>414</v>
      </c>
      <c r="D561" s="7" t="s">
        <v>1249</v>
      </c>
      <c r="E561" s="17"/>
      <c r="F561" s="25" t="s">
        <v>576</v>
      </c>
      <c r="G561" s="32" t="s">
        <v>2348</v>
      </c>
      <c r="H561" s="1"/>
      <c r="I561" s="1"/>
      <c r="J561" s="1" t="s">
        <v>2469</v>
      </c>
      <c r="K561" s="1" t="s">
        <v>2472</v>
      </c>
      <c r="L561" s="6" t="s">
        <v>2471</v>
      </c>
      <c r="M561" s="65"/>
      <c r="N561" s="65"/>
      <c r="O561" s="65"/>
      <c r="P561" s="65"/>
      <c r="Q561" s="65"/>
      <c r="R561" s="41">
        <f t="shared" si="90"/>
        <v>132.5</v>
      </c>
      <c r="S561" s="82">
        <f t="shared" si="91"/>
        <v>112.6</v>
      </c>
      <c r="T561" s="76" t="s">
        <v>2053</v>
      </c>
      <c r="U561" s="120">
        <f t="shared" si="92"/>
        <v>152.4</v>
      </c>
      <c r="V561" s="78">
        <v>43101</v>
      </c>
      <c r="W561" s="78">
        <v>401768</v>
      </c>
      <c r="X561" s="128"/>
      <c r="AA561" s="42">
        <v>38</v>
      </c>
      <c r="AB561" s="17"/>
    </row>
    <row r="562" spans="1:28" ht="25.5" hidden="1">
      <c r="A562" s="16" t="s">
        <v>1434</v>
      </c>
      <c r="B562" s="16" t="s">
        <v>1636</v>
      </c>
      <c r="C562" s="19" t="s">
        <v>414</v>
      </c>
      <c r="D562" s="7" t="s">
        <v>1250</v>
      </c>
      <c r="E562" s="17"/>
      <c r="F562" s="25" t="s">
        <v>239</v>
      </c>
      <c r="G562" s="32" t="s">
        <v>1691</v>
      </c>
      <c r="H562" s="25" t="s">
        <v>19</v>
      </c>
      <c r="I562" s="32" t="s">
        <v>1526</v>
      </c>
      <c r="J562" s="1" t="s">
        <v>2469</v>
      </c>
      <c r="K562" s="1" t="s">
        <v>2472</v>
      </c>
      <c r="L562" s="6" t="s">
        <v>2471</v>
      </c>
      <c r="M562" s="65"/>
      <c r="N562" s="65"/>
      <c r="O562" s="65"/>
      <c r="P562" s="65"/>
      <c r="Q562" s="65"/>
      <c r="R562" s="41">
        <f t="shared" si="90"/>
        <v>69.7</v>
      </c>
      <c r="S562" s="82">
        <f t="shared" si="91"/>
        <v>59.2</v>
      </c>
      <c r="T562" s="76" t="s">
        <v>2053</v>
      </c>
      <c r="U562" s="120">
        <f t="shared" si="92"/>
        <v>80.2</v>
      </c>
      <c r="V562" s="78">
        <v>43101</v>
      </c>
      <c r="W562" s="78">
        <v>401768</v>
      </c>
      <c r="X562" s="128"/>
      <c r="AA562" s="42">
        <v>20</v>
      </c>
      <c r="AB562" s="17"/>
    </row>
    <row r="563" spans="1:28" ht="38.25" hidden="1">
      <c r="A563" s="16" t="s">
        <v>1434</v>
      </c>
      <c r="B563" s="16" t="s">
        <v>1636</v>
      </c>
      <c r="C563" s="19" t="s">
        <v>414</v>
      </c>
      <c r="D563" s="7" t="s">
        <v>1251</v>
      </c>
      <c r="E563" s="17"/>
      <c r="F563" s="25" t="s">
        <v>240</v>
      </c>
      <c r="G563" s="32" t="s">
        <v>1916</v>
      </c>
      <c r="H563" s="25" t="s">
        <v>19</v>
      </c>
      <c r="I563" s="32" t="s">
        <v>1526</v>
      </c>
      <c r="J563" s="122" t="s">
        <v>2469</v>
      </c>
      <c r="K563" s="122" t="s">
        <v>2472</v>
      </c>
      <c r="L563" s="6" t="s">
        <v>2471</v>
      </c>
      <c r="M563" s="65">
        <v>1</v>
      </c>
      <c r="N563" s="65" t="s">
        <v>2439</v>
      </c>
      <c r="O563" s="5" t="s">
        <v>2478</v>
      </c>
      <c r="P563" s="73" t="s">
        <v>2485</v>
      </c>
      <c r="Q563" s="73"/>
      <c r="R563" s="41">
        <f t="shared" si="90"/>
        <v>153.4</v>
      </c>
      <c r="S563" s="82">
        <f t="shared" si="91"/>
        <v>130.4</v>
      </c>
      <c r="T563" s="76" t="s">
        <v>2053</v>
      </c>
      <c r="U563" s="120">
        <f t="shared" si="92"/>
        <v>176.4</v>
      </c>
      <c r="V563" s="78">
        <v>43101</v>
      </c>
      <c r="W563" s="78">
        <v>401768</v>
      </c>
      <c r="X563" s="128"/>
      <c r="AA563" s="42">
        <v>44</v>
      </c>
      <c r="AB563" s="17"/>
    </row>
    <row r="564" spans="1:28" ht="38.25" hidden="1">
      <c r="A564" s="16" t="s">
        <v>1434</v>
      </c>
      <c r="B564" s="16" t="s">
        <v>1636</v>
      </c>
      <c r="C564" s="19" t="s">
        <v>414</v>
      </c>
      <c r="D564" s="7" t="s">
        <v>1252</v>
      </c>
      <c r="E564" s="17"/>
      <c r="F564" s="38" t="s">
        <v>314</v>
      </c>
      <c r="G564" s="38" t="s">
        <v>2349</v>
      </c>
      <c r="H564" s="25" t="s">
        <v>19</v>
      </c>
      <c r="I564" s="32" t="s">
        <v>1526</v>
      </c>
      <c r="J564" s="1" t="s">
        <v>2469</v>
      </c>
      <c r="K564" s="1" t="s">
        <v>2472</v>
      </c>
      <c r="L564" s="6" t="s">
        <v>2471</v>
      </c>
      <c r="M564" s="65"/>
      <c r="N564" s="65"/>
      <c r="O564" s="65"/>
      <c r="P564" s="65"/>
      <c r="Q564" s="65"/>
      <c r="R564" s="41">
        <f t="shared" si="90"/>
        <v>41.8</v>
      </c>
      <c r="S564" s="82">
        <f t="shared" si="91"/>
        <v>35.5</v>
      </c>
      <c r="T564" s="76" t="s">
        <v>2053</v>
      </c>
      <c r="U564" s="120">
        <f t="shared" si="92"/>
        <v>48.1</v>
      </c>
      <c r="V564" s="78">
        <v>43101</v>
      </c>
      <c r="W564" s="78">
        <v>401768</v>
      </c>
      <c r="X564" s="128"/>
      <c r="AA564" s="42">
        <v>12</v>
      </c>
      <c r="AB564" s="17"/>
    </row>
    <row r="565" spans="1:28" ht="38.25" hidden="1">
      <c r="A565" s="16" t="s">
        <v>1434</v>
      </c>
      <c r="B565" s="16" t="s">
        <v>1636</v>
      </c>
      <c r="C565" s="19" t="s">
        <v>414</v>
      </c>
      <c r="D565" s="7" t="s">
        <v>1253</v>
      </c>
      <c r="E565" s="17"/>
      <c r="F565" s="25" t="s">
        <v>577</v>
      </c>
      <c r="G565" s="32" t="s">
        <v>2350</v>
      </c>
      <c r="H565" s="1" t="s">
        <v>2005</v>
      </c>
      <c r="I565" s="74" t="s">
        <v>2627</v>
      </c>
      <c r="J565" s="122" t="s">
        <v>2469</v>
      </c>
      <c r="K565" s="122" t="s">
        <v>2472</v>
      </c>
      <c r="L565" s="6" t="s">
        <v>2471</v>
      </c>
      <c r="M565" s="65">
        <v>1</v>
      </c>
      <c r="N565" s="65" t="s">
        <v>2439</v>
      </c>
      <c r="O565" s="5" t="s">
        <v>2478</v>
      </c>
      <c r="P565" s="73" t="s">
        <v>2485</v>
      </c>
      <c r="Q565" s="73"/>
      <c r="R565" s="41">
        <f t="shared" si="90"/>
        <v>278.89999999999998</v>
      </c>
      <c r="S565" s="82">
        <f t="shared" si="91"/>
        <v>237.1</v>
      </c>
      <c r="T565" s="76" t="s">
        <v>2053</v>
      </c>
      <c r="U565" s="120">
        <f t="shared" si="92"/>
        <v>320.7</v>
      </c>
      <c r="V565" s="78">
        <v>43101</v>
      </c>
      <c r="W565" s="78">
        <v>401768</v>
      </c>
      <c r="X565" s="128"/>
      <c r="AA565" s="42">
        <v>80</v>
      </c>
      <c r="AB565" s="17"/>
    </row>
    <row r="566" spans="1:28" ht="38.25" hidden="1">
      <c r="A566" s="16" t="s">
        <v>1434</v>
      </c>
      <c r="B566" s="16" t="s">
        <v>1636</v>
      </c>
      <c r="C566" s="19" t="s">
        <v>414</v>
      </c>
      <c r="D566" s="7" t="s">
        <v>1254</v>
      </c>
      <c r="E566" s="17"/>
      <c r="F566" s="39" t="s">
        <v>1391</v>
      </c>
      <c r="G566" s="37" t="s">
        <v>2351</v>
      </c>
      <c r="H566" s="1"/>
      <c r="I566" s="1"/>
      <c r="J566" s="1" t="s">
        <v>2469</v>
      </c>
      <c r="K566" s="1" t="s">
        <v>2472</v>
      </c>
      <c r="L566" s="6" t="s">
        <v>2471</v>
      </c>
      <c r="M566" s="65"/>
      <c r="N566" s="65"/>
      <c r="O566" s="65"/>
      <c r="P566" s="65"/>
      <c r="Q566" s="65"/>
      <c r="R566" s="41">
        <f t="shared" si="90"/>
        <v>62.8</v>
      </c>
      <c r="S566" s="82">
        <f t="shared" si="91"/>
        <v>53.4</v>
      </c>
      <c r="T566" s="76" t="s">
        <v>2053</v>
      </c>
      <c r="U566" s="120">
        <f t="shared" si="92"/>
        <v>72.2</v>
      </c>
      <c r="V566" s="78">
        <v>43101</v>
      </c>
      <c r="W566" s="78">
        <v>401768</v>
      </c>
      <c r="X566" s="128"/>
      <c r="AA566" s="42">
        <v>18</v>
      </c>
      <c r="AB566" s="17"/>
    </row>
    <row r="567" spans="1:28" ht="99" hidden="1" customHeight="1">
      <c r="A567" s="16" t="s">
        <v>1434</v>
      </c>
      <c r="B567" s="16" t="s">
        <v>1636</v>
      </c>
      <c r="C567" s="19" t="s">
        <v>414</v>
      </c>
      <c r="D567" s="7" t="s">
        <v>1255</v>
      </c>
      <c r="E567" s="17"/>
      <c r="F567" s="25" t="s">
        <v>241</v>
      </c>
      <c r="G567" s="32" t="s">
        <v>2352</v>
      </c>
      <c r="H567" s="1" t="s">
        <v>2560</v>
      </c>
      <c r="I567" s="74" t="s">
        <v>2672</v>
      </c>
      <c r="J567" s="122" t="s">
        <v>2469</v>
      </c>
      <c r="K567" s="122" t="s">
        <v>2472</v>
      </c>
      <c r="L567" s="6" t="s">
        <v>2471</v>
      </c>
      <c r="M567" s="65">
        <v>2</v>
      </c>
      <c r="N567" s="65" t="s">
        <v>2439</v>
      </c>
      <c r="O567" s="5" t="s">
        <v>2478</v>
      </c>
      <c r="P567" s="73" t="s">
        <v>2485</v>
      </c>
      <c r="Q567" s="73"/>
      <c r="R567" s="41">
        <f t="shared" si="90"/>
        <v>111.6</v>
      </c>
      <c r="S567" s="82">
        <f t="shared" si="91"/>
        <v>94.9</v>
      </c>
      <c r="T567" s="76" t="s">
        <v>2053</v>
      </c>
      <c r="U567" s="120">
        <f t="shared" si="92"/>
        <v>128.30000000000001</v>
      </c>
      <c r="V567" s="78">
        <v>43101</v>
      </c>
      <c r="W567" s="78">
        <v>401768</v>
      </c>
      <c r="X567" s="128"/>
      <c r="AA567" s="42">
        <v>32</v>
      </c>
      <c r="AB567" s="17"/>
    </row>
    <row r="568" spans="1:28" ht="63.75" hidden="1">
      <c r="A568" s="20" t="s">
        <v>1431</v>
      </c>
      <c r="B568" s="20" t="s">
        <v>1435</v>
      </c>
      <c r="C568" s="18" t="s">
        <v>416</v>
      </c>
      <c r="D568" s="7"/>
      <c r="E568" s="17"/>
      <c r="F568" s="28" t="s">
        <v>242</v>
      </c>
      <c r="G568" s="28" t="s">
        <v>1688</v>
      </c>
      <c r="H568" s="1" t="s">
        <v>695</v>
      </c>
      <c r="I568" s="1" t="s">
        <v>2353</v>
      </c>
      <c r="J568" s="1"/>
      <c r="K568" s="1"/>
      <c r="L568" s="6"/>
      <c r="M568" s="65"/>
      <c r="N568" s="65"/>
      <c r="O568" s="65"/>
      <c r="P568" s="65"/>
      <c r="Q568" s="65"/>
      <c r="R568" s="41"/>
      <c r="S568" s="82"/>
      <c r="T568" s="76"/>
      <c r="U568" s="120"/>
      <c r="V568" s="78">
        <v>43101</v>
      </c>
      <c r="W568" s="78">
        <v>401768</v>
      </c>
      <c r="X568" s="128"/>
      <c r="AA568" s="42"/>
      <c r="AB568" s="17"/>
    </row>
    <row r="569" spans="1:28" ht="25.5" hidden="1">
      <c r="A569" s="16" t="s">
        <v>1434</v>
      </c>
      <c r="B569" s="16" t="s">
        <v>1636</v>
      </c>
      <c r="C569" s="19" t="s">
        <v>414</v>
      </c>
      <c r="D569" s="7" t="s">
        <v>1256</v>
      </c>
      <c r="E569" s="17"/>
      <c r="F569" s="25" t="s">
        <v>243</v>
      </c>
      <c r="G569" s="32" t="s">
        <v>1696</v>
      </c>
      <c r="H569" s="25" t="s">
        <v>19</v>
      </c>
      <c r="I569" s="32" t="s">
        <v>1526</v>
      </c>
      <c r="J569" s="1" t="s">
        <v>2469</v>
      </c>
      <c r="K569" s="1" t="s">
        <v>2472</v>
      </c>
      <c r="L569" s="6" t="s">
        <v>2471</v>
      </c>
      <c r="M569" s="6"/>
      <c r="N569" s="6"/>
      <c r="O569" s="6"/>
      <c r="P569" s="6"/>
      <c r="Q569" s="6"/>
      <c r="R569" s="41">
        <f>ROUND(AA569*$Z$3,1)</f>
        <v>460.2</v>
      </c>
      <c r="S569" s="82">
        <f>ROUND(R569*0.85,1)</f>
        <v>391.2</v>
      </c>
      <c r="T569" s="76" t="s">
        <v>2053</v>
      </c>
      <c r="U569" s="120">
        <f>ROUND(R569*1.15,1)</f>
        <v>529.20000000000005</v>
      </c>
      <c r="V569" s="78">
        <v>43101</v>
      </c>
      <c r="W569" s="78">
        <v>401768</v>
      </c>
      <c r="X569" s="128"/>
      <c r="AA569" s="42">
        <v>132</v>
      </c>
      <c r="AB569" s="17"/>
    </row>
    <row r="570" spans="1:28" ht="25.5" hidden="1">
      <c r="A570" s="16" t="s">
        <v>1434</v>
      </c>
      <c r="B570" s="16" t="s">
        <v>1636</v>
      </c>
      <c r="C570" s="19" t="s">
        <v>414</v>
      </c>
      <c r="D570" s="7" t="s">
        <v>1257</v>
      </c>
      <c r="E570" s="17"/>
      <c r="F570" s="25" t="s">
        <v>244</v>
      </c>
      <c r="G570" s="32" t="s">
        <v>1697</v>
      </c>
      <c r="H570" s="25" t="s">
        <v>19</v>
      </c>
      <c r="I570" s="32" t="s">
        <v>1526</v>
      </c>
      <c r="J570" s="122" t="s">
        <v>2469</v>
      </c>
      <c r="K570" s="122" t="s">
        <v>2472</v>
      </c>
      <c r="L570" s="6" t="s">
        <v>2471</v>
      </c>
      <c r="M570" s="36">
        <v>1</v>
      </c>
      <c r="N570" s="36" t="s">
        <v>2440</v>
      </c>
      <c r="O570" s="36" t="s">
        <v>2479</v>
      </c>
      <c r="P570" s="36" t="s">
        <v>2738</v>
      </c>
      <c r="Q570" s="36"/>
      <c r="R570" s="41">
        <f>ROUND(AA570*$Z$3,1)</f>
        <v>530</v>
      </c>
      <c r="S570" s="82">
        <f>ROUND(R570*0.85,1)</f>
        <v>450.5</v>
      </c>
      <c r="T570" s="76" t="s">
        <v>2053</v>
      </c>
      <c r="U570" s="120">
        <f>ROUND(R570*1.15,1)</f>
        <v>609.5</v>
      </c>
      <c r="V570" s="78">
        <v>43101</v>
      </c>
      <c r="W570" s="78">
        <v>401768</v>
      </c>
      <c r="X570" s="128"/>
      <c r="AA570" s="42">
        <v>152</v>
      </c>
      <c r="AB570" s="17"/>
    </row>
    <row r="571" spans="1:28" ht="38.25" hidden="1">
      <c r="A571" s="16" t="s">
        <v>1434</v>
      </c>
      <c r="B571" s="16" t="s">
        <v>1636</v>
      </c>
      <c r="C571" s="19" t="s">
        <v>414</v>
      </c>
      <c r="D571" s="7" t="s">
        <v>1258</v>
      </c>
      <c r="E571" s="17"/>
      <c r="F571" s="38" t="s">
        <v>1409</v>
      </c>
      <c r="G571" s="38" t="s">
        <v>2354</v>
      </c>
      <c r="H571" s="25" t="s">
        <v>19</v>
      </c>
      <c r="I571" s="32" t="s">
        <v>1526</v>
      </c>
      <c r="J571" s="1" t="s">
        <v>2469</v>
      </c>
      <c r="K571" s="1" t="s">
        <v>2472</v>
      </c>
      <c r="L571" s="6" t="s">
        <v>2471</v>
      </c>
      <c r="M571" s="9"/>
      <c r="N571" s="9"/>
      <c r="O571" s="9"/>
      <c r="P571" s="9"/>
      <c r="Q571" s="9"/>
      <c r="R571" s="41">
        <f>ROUND(AA571*$Z$3,1)</f>
        <v>80.2</v>
      </c>
      <c r="S571" s="82">
        <f>ROUND(R571*0.85,1)</f>
        <v>68.2</v>
      </c>
      <c r="T571" s="76" t="s">
        <v>2053</v>
      </c>
      <c r="U571" s="120">
        <f>ROUND(R571*1.15,1)</f>
        <v>92.2</v>
      </c>
      <c r="V571" s="78">
        <v>43101</v>
      </c>
      <c r="W571" s="78">
        <v>401768</v>
      </c>
      <c r="X571" s="128"/>
      <c r="AA571" s="42">
        <v>23</v>
      </c>
      <c r="AB571" s="17"/>
    </row>
    <row r="572" spans="1:28" ht="38.25" hidden="1">
      <c r="A572" s="16" t="s">
        <v>1434</v>
      </c>
      <c r="B572" s="16" t="s">
        <v>1636</v>
      </c>
      <c r="C572" s="19" t="s">
        <v>414</v>
      </c>
      <c r="D572" s="7" t="s">
        <v>1259</v>
      </c>
      <c r="E572" s="17"/>
      <c r="F572" s="38" t="s">
        <v>1410</v>
      </c>
      <c r="G572" s="38" t="s">
        <v>2355</v>
      </c>
      <c r="H572" s="25" t="s">
        <v>19</v>
      </c>
      <c r="I572" s="32" t="s">
        <v>1526</v>
      </c>
      <c r="J572" s="1" t="s">
        <v>2469</v>
      </c>
      <c r="K572" s="1" t="s">
        <v>2472</v>
      </c>
      <c r="L572" s="6" t="s">
        <v>2471</v>
      </c>
      <c r="M572" s="9"/>
      <c r="N572" s="9"/>
      <c r="O572" s="9"/>
      <c r="P572" s="9"/>
      <c r="Q572" s="9"/>
      <c r="R572" s="41">
        <f>ROUND(AA572*$Z$3,1)</f>
        <v>41.8</v>
      </c>
      <c r="S572" s="82">
        <f>ROUND(R572*0.85,1)</f>
        <v>35.5</v>
      </c>
      <c r="T572" s="76" t="s">
        <v>2053</v>
      </c>
      <c r="U572" s="120">
        <f>ROUND(R572*1.15,1)</f>
        <v>48.1</v>
      </c>
      <c r="V572" s="78">
        <v>43101</v>
      </c>
      <c r="W572" s="78">
        <v>401768</v>
      </c>
      <c r="X572" s="128"/>
      <c r="AA572" s="42">
        <v>12</v>
      </c>
      <c r="AB572" s="17"/>
    </row>
    <row r="573" spans="1:28" ht="30" hidden="1">
      <c r="A573" s="20" t="s">
        <v>1431</v>
      </c>
      <c r="B573" s="20" t="s">
        <v>1433</v>
      </c>
      <c r="C573" s="18" t="s">
        <v>417</v>
      </c>
      <c r="D573" s="7"/>
      <c r="E573" s="17"/>
      <c r="F573" s="28" t="s">
        <v>245</v>
      </c>
      <c r="G573" s="28" t="s">
        <v>1698</v>
      </c>
      <c r="H573" s="25"/>
      <c r="I573" s="32"/>
      <c r="J573" s="32"/>
      <c r="K573" s="32"/>
      <c r="L573" s="6"/>
      <c r="M573" s="6"/>
      <c r="N573" s="6"/>
      <c r="O573" s="6"/>
      <c r="P573" s="6"/>
      <c r="Q573" s="6"/>
      <c r="R573" s="41"/>
      <c r="S573" s="82"/>
      <c r="T573" s="76"/>
      <c r="U573" s="120"/>
      <c r="V573" s="78">
        <v>43101</v>
      </c>
      <c r="W573" s="78">
        <v>401768</v>
      </c>
      <c r="X573" s="128"/>
      <c r="AA573" s="42"/>
      <c r="AB573" s="17"/>
    </row>
    <row r="574" spans="1:28" ht="25.5" hidden="1">
      <c r="A574" s="16" t="s">
        <v>1434</v>
      </c>
      <c r="B574" s="16" t="s">
        <v>1435</v>
      </c>
      <c r="C574" s="19" t="s">
        <v>417</v>
      </c>
      <c r="D574" s="7" t="s">
        <v>1260</v>
      </c>
      <c r="E574" s="17"/>
      <c r="F574" s="1" t="s">
        <v>652</v>
      </c>
      <c r="G574" s="1" t="s">
        <v>1700</v>
      </c>
      <c r="H574" s="25" t="s">
        <v>19</v>
      </c>
      <c r="I574" s="32" t="s">
        <v>1526</v>
      </c>
      <c r="J574" s="1" t="s">
        <v>2469</v>
      </c>
      <c r="K574" s="1" t="s">
        <v>2472</v>
      </c>
      <c r="L574" s="6" t="s">
        <v>2471</v>
      </c>
      <c r="M574" s="6"/>
      <c r="N574" s="6"/>
      <c r="O574" s="6"/>
      <c r="P574" s="6"/>
      <c r="Q574" s="6"/>
      <c r="R574" s="41">
        <f>ROUND(AA574*$Z$3,1)</f>
        <v>463.7</v>
      </c>
      <c r="S574" s="82">
        <f>ROUND(R574*0.85,1)</f>
        <v>394.1</v>
      </c>
      <c r="T574" s="76" t="s">
        <v>2053</v>
      </c>
      <c r="U574" s="120">
        <f>ROUND(R574*1.15,1)</f>
        <v>533.29999999999995</v>
      </c>
      <c r="V574" s="78">
        <v>43101</v>
      </c>
      <c r="W574" s="78">
        <v>401768</v>
      </c>
      <c r="X574" s="128"/>
      <c r="AA574" s="42">
        <v>133</v>
      </c>
      <c r="AB574" s="17"/>
    </row>
    <row r="575" spans="1:28" ht="25.5" hidden="1">
      <c r="A575" s="16" t="s">
        <v>1434</v>
      </c>
      <c r="B575" s="16" t="s">
        <v>1435</v>
      </c>
      <c r="C575" s="19" t="s">
        <v>417</v>
      </c>
      <c r="D575" s="7" t="s">
        <v>1261</v>
      </c>
      <c r="E575" s="17"/>
      <c r="F575" s="1" t="s">
        <v>653</v>
      </c>
      <c r="G575" s="1" t="s">
        <v>1699</v>
      </c>
      <c r="H575" s="25" t="s">
        <v>19</v>
      </c>
      <c r="I575" s="32" t="s">
        <v>1526</v>
      </c>
      <c r="J575" s="1" t="s">
        <v>2469</v>
      </c>
      <c r="K575" s="1" t="s">
        <v>2472</v>
      </c>
      <c r="L575" s="6" t="s">
        <v>2471</v>
      </c>
      <c r="M575" s="6"/>
      <c r="N575" s="6"/>
      <c r="O575" s="6"/>
      <c r="P575" s="6"/>
      <c r="Q575" s="6"/>
      <c r="R575" s="41">
        <f>ROUND(AA575*$Z$3,1)</f>
        <v>383.5</v>
      </c>
      <c r="S575" s="82">
        <f>ROUND(R575*0.85,1)</f>
        <v>326</v>
      </c>
      <c r="T575" s="76" t="s">
        <v>2053</v>
      </c>
      <c r="U575" s="120">
        <f>ROUND(R575*1.15,1)</f>
        <v>441</v>
      </c>
      <c r="V575" s="78">
        <v>43101</v>
      </c>
      <c r="W575" s="78">
        <v>401768</v>
      </c>
      <c r="X575" s="128"/>
      <c r="AA575" s="42">
        <v>110</v>
      </c>
      <c r="AB575" s="17"/>
    </row>
    <row r="576" spans="1:28" ht="38.25" hidden="1">
      <c r="A576" s="16" t="s">
        <v>1434</v>
      </c>
      <c r="B576" s="16" t="s">
        <v>1435</v>
      </c>
      <c r="C576" s="19" t="s">
        <v>417</v>
      </c>
      <c r="D576" s="7" t="s">
        <v>1262</v>
      </c>
      <c r="E576" s="17"/>
      <c r="F576" s="1" t="s">
        <v>578</v>
      </c>
      <c r="G576" s="1" t="s">
        <v>1701</v>
      </c>
      <c r="H576" s="1" t="s">
        <v>2006</v>
      </c>
      <c r="I576" s="1" t="s">
        <v>1967</v>
      </c>
      <c r="J576" s="1" t="s">
        <v>2469</v>
      </c>
      <c r="K576" s="1" t="s">
        <v>2472</v>
      </c>
      <c r="L576" s="6" t="s">
        <v>2471</v>
      </c>
      <c r="M576" s="6"/>
      <c r="N576" s="6"/>
      <c r="O576" s="6"/>
      <c r="P576" s="6"/>
      <c r="Q576" s="6"/>
      <c r="R576" s="41">
        <f>ROUND(AA576*$Z$3,1)</f>
        <v>251</v>
      </c>
      <c r="S576" s="82">
        <f>ROUND(R576*0.85,1)</f>
        <v>213.4</v>
      </c>
      <c r="T576" s="76" t="s">
        <v>2053</v>
      </c>
      <c r="U576" s="120">
        <f>ROUND(R576*1.15,1)</f>
        <v>288.7</v>
      </c>
      <c r="V576" s="78">
        <v>43101</v>
      </c>
      <c r="W576" s="78">
        <v>401768</v>
      </c>
      <c r="X576" s="128"/>
      <c r="AA576" s="42">
        <v>72</v>
      </c>
      <c r="AB576" s="17"/>
    </row>
    <row r="577" spans="1:28" ht="38.25" hidden="1">
      <c r="A577" s="20" t="s">
        <v>1431</v>
      </c>
      <c r="B577" s="20" t="s">
        <v>1433</v>
      </c>
      <c r="C577" s="18" t="s">
        <v>418</v>
      </c>
      <c r="D577" s="7"/>
      <c r="E577" s="17"/>
      <c r="F577" s="28" t="s">
        <v>246</v>
      </c>
      <c r="G577" s="28" t="s">
        <v>1702</v>
      </c>
      <c r="H577" s="1" t="s">
        <v>579</v>
      </c>
      <c r="I577" s="1" t="s">
        <v>2356</v>
      </c>
      <c r="J577" s="1" t="s">
        <v>2458</v>
      </c>
      <c r="K577" s="1" t="s">
        <v>2474</v>
      </c>
      <c r="L577" s="6"/>
      <c r="M577" s="6"/>
      <c r="N577" s="6"/>
      <c r="O577" s="6"/>
      <c r="P577" s="6"/>
      <c r="Q577" s="6"/>
      <c r="R577" s="41"/>
      <c r="S577" s="82"/>
      <c r="T577" s="76"/>
      <c r="U577" s="120"/>
      <c r="V577" s="78">
        <v>43101</v>
      </c>
      <c r="W577" s="78">
        <v>401768</v>
      </c>
      <c r="X577" s="128"/>
      <c r="AA577" s="42"/>
      <c r="AB577" s="17"/>
    </row>
    <row r="578" spans="1:28" ht="38.25" hidden="1">
      <c r="A578" s="16" t="s">
        <v>1434</v>
      </c>
      <c r="B578" s="16" t="s">
        <v>1435</v>
      </c>
      <c r="C578" s="19" t="s">
        <v>418</v>
      </c>
      <c r="D578" s="7" t="s">
        <v>1263</v>
      </c>
      <c r="E578" s="17"/>
      <c r="F578" s="1" t="s">
        <v>580</v>
      </c>
      <c r="G578" s="1" t="s">
        <v>1752</v>
      </c>
      <c r="H578" s="1" t="s">
        <v>579</v>
      </c>
      <c r="I578" s="1" t="s">
        <v>2356</v>
      </c>
      <c r="J578" s="1" t="s">
        <v>2458</v>
      </c>
      <c r="K578" s="1" t="s">
        <v>2474</v>
      </c>
      <c r="L578" s="6" t="s">
        <v>2471</v>
      </c>
      <c r="M578" s="65"/>
      <c r="N578" s="65"/>
      <c r="O578" s="65"/>
      <c r="P578" s="65"/>
      <c r="Q578" s="65"/>
      <c r="R578" s="41">
        <f t="shared" ref="R578:R583" si="93">ROUND(AA578*$Z$3,1)</f>
        <v>52.3</v>
      </c>
      <c r="S578" s="82">
        <f t="shared" ref="S578:S583" si="94">ROUND(R578*0.85,1)</f>
        <v>44.5</v>
      </c>
      <c r="T578" s="76" t="s">
        <v>2053</v>
      </c>
      <c r="U578" s="120">
        <f t="shared" ref="U578:U583" si="95">ROUND(R578*1.15,1)</f>
        <v>60.1</v>
      </c>
      <c r="V578" s="78">
        <v>43101</v>
      </c>
      <c r="W578" s="78">
        <v>401768</v>
      </c>
      <c r="X578" s="128"/>
      <c r="AA578" s="42">
        <v>15</v>
      </c>
      <c r="AB578" s="17"/>
    </row>
    <row r="579" spans="1:28" ht="38.25" hidden="1">
      <c r="A579" s="16" t="s">
        <v>1434</v>
      </c>
      <c r="B579" s="16" t="s">
        <v>1435</v>
      </c>
      <c r="C579" s="19" t="s">
        <v>418</v>
      </c>
      <c r="D579" s="7" t="s">
        <v>1264</v>
      </c>
      <c r="E579" s="17"/>
      <c r="F579" s="1" t="s">
        <v>247</v>
      </c>
      <c r="G579" s="1" t="s">
        <v>2357</v>
      </c>
      <c r="H579" s="25"/>
      <c r="I579" s="32"/>
      <c r="J579" s="1" t="s">
        <v>2469</v>
      </c>
      <c r="K579" s="1" t="s">
        <v>2472</v>
      </c>
      <c r="L579" s="6" t="s">
        <v>2471</v>
      </c>
      <c r="M579" s="6"/>
      <c r="N579" s="6"/>
      <c r="O579" s="6"/>
      <c r="P579" s="6"/>
      <c r="Q579" s="6"/>
      <c r="R579" s="41">
        <f t="shared" si="93"/>
        <v>156.9</v>
      </c>
      <c r="S579" s="82">
        <f t="shared" si="94"/>
        <v>133.4</v>
      </c>
      <c r="T579" s="76" t="s">
        <v>2053</v>
      </c>
      <c r="U579" s="120">
        <f t="shared" si="95"/>
        <v>180.4</v>
      </c>
      <c r="V579" s="78">
        <v>43101</v>
      </c>
      <c r="W579" s="78">
        <v>401768</v>
      </c>
      <c r="X579" s="128"/>
      <c r="AA579" s="42">
        <v>45</v>
      </c>
      <c r="AB579" s="17"/>
    </row>
    <row r="580" spans="1:28" ht="38.25" hidden="1">
      <c r="A580" s="16" t="s">
        <v>1434</v>
      </c>
      <c r="B580" s="16" t="s">
        <v>1435</v>
      </c>
      <c r="C580" s="19" t="s">
        <v>418</v>
      </c>
      <c r="D580" s="7" t="s">
        <v>1265</v>
      </c>
      <c r="E580" s="17"/>
      <c r="F580" s="25" t="s">
        <v>748</v>
      </c>
      <c r="G580" s="32" t="s">
        <v>2358</v>
      </c>
      <c r="H580" s="25"/>
      <c r="I580" s="32"/>
      <c r="J580" s="122" t="s">
        <v>2469</v>
      </c>
      <c r="K580" s="122" t="s">
        <v>2472</v>
      </c>
      <c r="L580" s="6" t="s">
        <v>2471</v>
      </c>
      <c r="M580" s="65">
        <v>1</v>
      </c>
      <c r="N580" s="65" t="s">
        <v>2439</v>
      </c>
      <c r="O580" s="5" t="s">
        <v>2478</v>
      </c>
      <c r="P580" s="73" t="s">
        <v>2485</v>
      </c>
      <c r="Q580" s="73"/>
      <c r="R580" s="41">
        <f t="shared" si="93"/>
        <v>55.8</v>
      </c>
      <c r="S580" s="82">
        <f t="shared" si="94"/>
        <v>47.4</v>
      </c>
      <c r="T580" s="76" t="s">
        <v>2053</v>
      </c>
      <c r="U580" s="120">
        <f t="shared" si="95"/>
        <v>64.2</v>
      </c>
      <c r="V580" s="78">
        <v>43101</v>
      </c>
      <c r="W580" s="78">
        <v>401768</v>
      </c>
      <c r="X580" s="128"/>
      <c r="AA580" s="42">
        <v>16</v>
      </c>
      <c r="AB580" s="17"/>
    </row>
    <row r="581" spans="1:28" ht="51" hidden="1">
      <c r="A581" s="16" t="s">
        <v>1434</v>
      </c>
      <c r="B581" s="16" t="s">
        <v>1435</v>
      </c>
      <c r="C581" s="19" t="s">
        <v>418</v>
      </c>
      <c r="D581" s="7" t="s">
        <v>1266</v>
      </c>
      <c r="E581" s="17"/>
      <c r="F581" s="39" t="s">
        <v>749</v>
      </c>
      <c r="G581" s="37" t="s">
        <v>2359</v>
      </c>
      <c r="H581" s="25"/>
      <c r="I581" s="32"/>
      <c r="J581" s="1" t="s">
        <v>2469</v>
      </c>
      <c r="K581" s="1" t="s">
        <v>2472</v>
      </c>
      <c r="L581" s="6" t="s">
        <v>2471</v>
      </c>
      <c r="M581" s="33"/>
      <c r="N581" s="33"/>
      <c r="O581" s="33"/>
      <c r="P581" s="33"/>
      <c r="Q581" s="33"/>
      <c r="R581" s="41">
        <f t="shared" si="93"/>
        <v>19.2</v>
      </c>
      <c r="S581" s="82">
        <f t="shared" si="94"/>
        <v>16.3</v>
      </c>
      <c r="T581" s="76" t="s">
        <v>2053</v>
      </c>
      <c r="U581" s="120">
        <f t="shared" si="95"/>
        <v>22.1</v>
      </c>
      <c r="V581" s="78">
        <v>43101</v>
      </c>
      <c r="W581" s="78">
        <v>401768</v>
      </c>
      <c r="X581" s="128"/>
      <c r="AA581" s="42">
        <v>5.5</v>
      </c>
      <c r="AB581" s="17"/>
    </row>
    <row r="582" spans="1:28" ht="25.5" hidden="1">
      <c r="A582" s="16" t="s">
        <v>1434</v>
      </c>
      <c r="B582" s="16" t="s">
        <v>1435</v>
      </c>
      <c r="C582" s="19" t="s">
        <v>418</v>
      </c>
      <c r="D582" s="7" t="s">
        <v>1267</v>
      </c>
      <c r="E582" s="17"/>
      <c r="F582" s="1" t="s">
        <v>654</v>
      </c>
      <c r="G582" s="1" t="s">
        <v>2360</v>
      </c>
      <c r="H582" s="25"/>
      <c r="I582" s="32"/>
      <c r="J582" s="122" t="s">
        <v>2469</v>
      </c>
      <c r="K582" s="122" t="s">
        <v>2472</v>
      </c>
      <c r="L582" s="6" t="s">
        <v>2471</v>
      </c>
      <c r="M582" s="65">
        <v>1</v>
      </c>
      <c r="N582" s="65" t="s">
        <v>2439</v>
      </c>
      <c r="O582" s="5" t="s">
        <v>2478</v>
      </c>
      <c r="P582" s="73" t="s">
        <v>2485</v>
      </c>
      <c r="Q582" s="73"/>
      <c r="R582" s="41">
        <f t="shared" si="93"/>
        <v>237.1</v>
      </c>
      <c r="S582" s="82">
        <f t="shared" si="94"/>
        <v>201.5</v>
      </c>
      <c r="T582" s="76" t="s">
        <v>2053</v>
      </c>
      <c r="U582" s="120">
        <f t="shared" si="95"/>
        <v>272.7</v>
      </c>
      <c r="V582" s="78">
        <v>43101</v>
      </c>
      <c r="W582" s="78">
        <v>401768</v>
      </c>
      <c r="X582" s="128"/>
      <c r="AA582" s="42">
        <v>68</v>
      </c>
      <c r="AB582" s="17"/>
    </row>
    <row r="583" spans="1:28" ht="38.25" hidden="1">
      <c r="A583" s="16" t="s">
        <v>1434</v>
      </c>
      <c r="B583" s="16" t="s">
        <v>1435</v>
      </c>
      <c r="C583" s="19" t="s">
        <v>418</v>
      </c>
      <c r="D583" s="7" t="s">
        <v>1268</v>
      </c>
      <c r="E583" s="17"/>
      <c r="F583" s="39" t="s">
        <v>750</v>
      </c>
      <c r="G583" s="37" t="s">
        <v>2361</v>
      </c>
      <c r="H583" s="25"/>
      <c r="I583" s="32"/>
      <c r="J583" s="1" t="s">
        <v>2469</v>
      </c>
      <c r="K583" s="1" t="s">
        <v>2472</v>
      </c>
      <c r="L583" s="6" t="s">
        <v>2471</v>
      </c>
      <c r="M583" s="21"/>
      <c r="N583" s="21"/>
      <c r="O583" s="21"/>
      <c r="P583" s="21"/>
      <c r="Q583" s="21"/>
      <c r="R583" s="41">
        <f t="shared" si="93"/>
        <v>80.2</v>
      </c>
      <c r="S583" s="82">
        <f t="shared" si="94"/>
        <v>68.2</v>
      </c>
      <c r="T583" s="76" t="s">
        <v>2053</v>
      </c>
      <c r="U583" s="120">
        <f t="shared" si="95"/>
        <v>92.2</v>
      </c>
      <c r="V583" s="78">
        <v>43101</v>
      </c>
      <c r="W583" s="78">
        <v>401768</v>
      </c>
      <c r="X583" s="128"/>
      <c r="AA583" s="42">
        <v>23</v>
      </c>
      <c r="AB583" s="17"/>
    </row>
    <row r="584" spans="1:28" ht="30" hidden="1">
      <c r="A584" s="20" t="s">
        <v>1431</v>
      </c>
      <c r="B584" s="20" t="s">
        <v>1433</v>
      </c>
      <c r="C584" s="18" t="s">
        <v>419</v>
      </c>
      <c r="D584" s="7"/>
      <c r="E584" s="17"/>
      <c r="F584" s="28" t="s">
        <v>1</v>
      </c>
      <c r="G584" s="28" t="s">
        <v>1476</v>
      </c>
      <c r="H584" s="25"/>
      <c r="I584" s="32"/>
      <c r="J584" s="32"/>
      <c r="K584" s="32"/>
      <c r="L584" s="6"/>
      <c r="M584" s="6"/>
      <c r="N584" s="6"/>
      <c r="O584" s="6"/>
      <c r="P584" s="6"/>
      <c r="Q584" s="6"/>
      <c r="R584" s="41"/>
      <c r="S584" s="82"/>
      <c r="T584" s="76"/>
      <c r="U584" s="120"/>
      <c r="V584" s="78">
        <v>43101</v>
      </c>
      <c r="W584" s="78">
        <v>401768</v>
      </c>
      <c r="X584" s="128"/>
      <c r="AA584" s="42"/>
      <c r="AB584" s="17"/>
    </row>
    <row r="585" spans="1:28" ht="51" hidden="1">
      <c r="A585" s="16" t="s">
        <v>1434</v>
      </c>
      <c r="B585" s="16" t="s">
        <v>1435</v>
      </c>
      <c r="C585" s="19" t="s">
        <v>419</v>
      </c>
      <c r="D585" s="7" t="s">
        <v>1269</v>
      </c>
      <c r="E585" s="17"/>
      <c r="F585" s="25" t="s">
        <v>248</v>
      </c>
      <c r="G585" s="32" t="s">
        <v>2362</v>
      </c>
      <c r="H585" s="1" t="s">
        <v>581</v>
      </c>
      <c r="I585" s="1" t="s">
        <v>1753</v>
      </c>
      <c r="J585" s="1" t="s">
        <v>2469</v>
      </c>
      <c r="K585" s="1" t="s">
        <v>2472</v>
      </c>
      <c r="L585" s="6" t="s">
        <v>2471</v>
      </c>
      <c r="M585" s="6"/>
      <c r="N585" s="6"/>
      <c r="O585" s="6"/>
      <c r="P585" s="6"/>
      <c r="Q585" s="6"/>
      <c r="R585" s="41">
        <f t="shared" ref="R585:R595" si="96">ROUND(AA585*$Z$3,1)</f>
        <v>59.3</v>
      </c>
      <c r="S585" s="82">
        <f t="shared" ref="S585:S595" si="97">ROUND(R585*0.85,1)</f>
        <v>50.4</v>
      </c>
      <c r="T585" s="76" t="s">
        <v>2053</v>
      </c>
      <c r="U585" s="120">
        <f t="shared" ref="U585:U595" si="98">ROUND(R585*1.15,1)</f>
        <v>68.2</v>
      </c>
      <c r="V585" s="78">
        <v>43101</v>
      </c>
      <c r="W585" s="78">
        <v>401768</v>
      </c>
      <c r="X585" s="128"/>
      <c r="AA585" s="42">
        <v>17</v>
      </c>
      <c r="AB585" s="17"/>
    </row>
    <row r="586" spans="1:28" ht="38.25" hidden="1">
      <c r="A586" s="16" t="s">
        <v>1434</v>
      </c>
      <c r="B586" s="16" t="s">
        <v>1435</v>
      </c>
      <c r="C586" s="19" t="s">
        <v>419</v>
      </c>
      <c r="D586" s="7" t="s">
        <v>1270</v>
      </c>
      <c r="E586" s="17"/>
      <c r="F586" s="25" t="s">
        <v>249</v>
      </c>
      <c r="G586" s="2" t="s">
        <v>2363</v>
      </c>
      <c r="H586" s="25" t="s">
        <v>307</v>
      </c>
      <c r="I586" s="32" t="s">
        <v>2364</v>
      </c>
      <c r="J586" s="1" t="s">
        <v>2469</v>
      </c>
      <c r="K586" s="1" t="s">
        <v>2472</v>
      </c>
      <c r="L586" s="6" t="s">
        <v>2471</v>
      </c>
      <c r="M586" s="65"/>
      <c r="N586" s="65"/>
      <c r="O586" s="65"/>
      <c r="P586" s="65"/>
      <c r="Q586" s="65"/>
      <c r="R586" s="41">
        <f t="shared" si="96"/>
        <v>48.8</v>
      </c>
      <c r="S586" s="82">
        <f t="shared" si="97"/>
        <v>41.5</v>
      </c>
      <c r="T586" s="76" t="s">
        <v>2053</v>
      </c>
      <c r="U586" s="120">
        <f t="shared" si="98"/>
        <v>56.1</v>
      </c>
      <c r="V586" s="78">
        <v>43101</v>
      </c>
      <c r="W586" s="78">
        <v>401768</v>
      </c>
      <c r="X586" s="128"/>
      <c r="AA586" s="42">
        <v>14</v>
      </c>
      <c r="AB586" s="17"/>
    </row>
    <row r="587" spans="1:28" ht="51" hidden="1">
      <c r="A587" s="16" t="s">
        <v>1434</v>
      </c>
      <c r="B587" s="16" t="s">
        <v>1435</v>
      </c>
      <c r="C587" s="19" t="s">
        <v>419</v>
      </c>
      <c r="D587" s="7" t="s">
        <v>1271</v>
      </c>
      <c r="E587" s="17"/>
      <c r="F587" s="25" t="s">
        <v>250</v>
      </c>
      <c r="G587" s="32" t="s">
        <v>2365</v>
      </c>
      <c r="H587" s="25" t="s">
        <v>298</v>
      </c>
      <c r="I587" s="117" t="s">
        <v>2628</v>
      </c>
      <c r="J587" s="1" t="s">
        <v>2469</v>
      </c>
      <c r="K587" s="1" t="s">
        <v>2472</v>
      </c>
      <c r="L587" s="6" t="s">
        <v>2471</v>
      </c>
      <c r="M587" s="65"/>
      <c r="N587" s="65"/>
      <c r="O587" s="65"/>
      <c r="P587" s="65"/>
      <c r="Q587" s="65"/>
      <c r="R587" s="41">
        <f t="shared" si="96"/>
        <v>80.2</v>
      </c>
      <c r="S587" s="82">
        <f t="shared" si="97"/>
        <v>68.2</v>
      </c>
      <c r="T587" s="76" t="s">
        <v>2053</v>
      </c>
      <c r="U587" s="120">
        <f t="shared" si="98"/>
        <v>92.2</v>
      </c>
      <c r="V587" s="78">
        <v>43101</v>
      </c>
      <c r="W587" s="78">
        <v>401768</v>
      </c>
      <c r="X587" s="128"/>
      <c r="AA587" s="42">
        <v>23</v>
      </c>
      <c r="AB587" s="17"/>
    </row>
    <row r="588" spans="1:28" ht="38.25" hidden="1">
      <c r="A588" s="16" t="s">
        <v>1434</v>
      </c>
      <c r="B588" s="16" t="s">
        <v>1435</v>
      </c>
      <c r="C588" s="19" t="s">
        <v>419</v>
      </c>
      <c r="D588" s="7" t="s">
        <v>1272</v>
      </c>
      <c r="E588" s="17"/>
      <c r="F588" s="1" t="s">
        <v>251</v>
      </c>
      <c r="G588" s="1" t="s">
        <v>2366</v>
      </c>
      <c r="H588" s="1"/>
      <c r="I588" s="1"/>
      <c r="J588" s="1" t="s">
        <v>2469</v>
      </c>
      <c r="K588" s="1" t="s">
        <v>2472</v>
      </c>
      <c r="L588" s="6" t="s">
        <v>2471</v>
      </c>
      <c r="M588" s="65"/>
      <c r="N588" s="65"/>
      <c r="O588" s="65"/>
      <c r="P588" s="65"/>
      <c r="Q588" s="65"/>
      <c r="R588" s="41">
        <f t="shared" si="96"/>
        <v>17.399999999999999</v>
      </c>
      <c r="S588" s="82">
        <f t="shared" si="97"/>
        <v>14.8</v>
      </c>
      <c r="T588" s="76" t="s">
        <v>2053</v>
      </c>
      <c r="U588" s="120">
        <f t="shared" si="98"/>
        <v>20</v>
      </c>
      <c r="V588" s="78">
        <v>43101</v>
      </c>
      <c r="W588" s="78">
        <v>401768</v>
      </c>
      <c r="X588" s="128"/>
      <c r="AA588" s="42">
        <v>5</v>
      </c>
      <c r="AB588" s="17"/>
    </row>
    <row r="589" spans="1:28" ht="25.5" hidden="1">
      <c r="A589" s="16" t="s">
        <v>1434</v>
      </c>
      <c r="B589" s="16" t="s">
        <v>1435</v>
      </c>
      <c r="C589" s="19" t="s">
        <v>419</v>
      </c>
      <c r="D589" s="7" t="s">
        <v>1273</v>
      </c>
      <c r="E589" s="17"/>
      <c r="F589" s="1" t="s">
        <v>252</v>
      </c>
      <c r="G589" s="1" t="s">
        <v>1703</v>
      </c>
      <c r="H589" s="1" t="s">
        <v>299</v>
      </c>
      <c r="I589" s="1" t="s">
        <v>1705</v>
      </c>
      <c r="J589" s="1" t="s">
        <v>2469</v>
      </c>
      <c r="K589" s="1" t="s">
        <v>2472</v>
      </c>
      <c r="L589" s="6" t="s">
        <v>2471</v>
      </c>
      <c r="M589" s="6"/>
      <c r="N589" s="6"/>
      <c r="O589" s="6"/>
      <c r="P589" s="6"/>
      <c r="Q589" s="6"/>
      <c r="R589" s="41">
        <f t="shared" si="96"/>
        <v>41.8</v>
      </c>
      <c r="S589" s="82">
        <f t="shared" si="97"/>
        <v>35.5</v>
      </c>
      <c r="T589" s="76" t="s">
        <v>2053</v>
      </c>
      <c r="U589" s="120">
        <f t="shared" si="98"/>
        <v>48.1</v>
      </c>
      <c r="V589" s="78">
        <v>43101</v>
      </c>
      <c r="W589" s="78">
        <v>401768</v>
      </c>
      <c r="X589" s="128"/>
      <c r="AA589" s="42">
        <v>12</v>
      </c>
      <c r="AB589" s="17"/>
    </row>
    <row r="590" spans="1:28" ht="38.25" hidden="1">
      <c r="A590" s="16" t="s">
        <v>1434</v>
      </c>
      <c r="B590" s="16" t="s">
        <v>1435</v>
      </c>
      <c r="C590" s="19" t="s">
        <v>419</v>
      </c>
      <c r="D590" s="7" t="s">
        <v>1274</v>
      </c>
      <c r="E590" s="17"/>
      <c r="F590" s="1" t="s">
        <v>253</v>
      </c>
      <c r="G590" s="1" t="s">
        <v>1704</v>
      </c>
      <c r="H590" s="1" t="s">
        <v>2535</v>
      </c>
      <c r="I590" s="74" t="s">
        <v>2629</v>
      </c>
      <c r="J590" s="122" t="s">
        <v>2469</v>
      </c>
      <c r="K590" s="122" t="s">
        <v>2472</v>
      </c>
      <c r="L590" s="6" t="s">
        <v>2471</v>
      </c>
      <c r="M590" s="6">
        <v>1</v>
      </c>
      <c r="N590" s="6" t="s">
        <v>2439</v>
      </c>
      <c r="O590" s="5" t="s">
        <v>2478</v>
      </c>
      <c r="P590" s="73" t="s">
        <v>2485</v>
      </c>
      <c r="Q590" s="73"/>
      <c r="R590" s="41">
        <f t="shared" si="96"/>
        <v>34.9</v>
      </c>
      <c r="S590" s="82">
        <f t="shared" si="97"/>
        <v>29.7</v>
      </c>
      <c r="T590" s="76" t="s">
        <v>2053</v>
      </c>
      <c r="U590" s="120">
        <f t="shared" si="98"/>
        <v>40.1</v>
      </c>
      <c r="V590" s="78">
        <v>43101</v>
      </c>
      <c r="W590" s="78">
        <v>401768</v>
      </c>
      <c r="X590" s="128"/>
      <c r="AA590" s="42">
        <v>10</v>
      </c>
      <c r="AB590" s="17"/>
    </row>
    <row r="591" spans="1:28" ht="25.5" hidden="1">
      <c r="A591" s="16" t="s">
        <v>1434</v>
      </c>
      <c r="B591" s="16" t="s">
        <v>1435</v>
      </c>
      <c r="C591" s="19" t="s">
        <v>419</v>
      </c>
      <c r="D591" s="7" t="s">
        <v>1275</v>
      </c>
      <c r="E591" s="17"/>
      <c r="F591" s="1" t="s">
        <v>582</v>
      </c>
      <c r="G591" s="1" t="s">
        <v>1706</v>
      </c>
      <c r="H591" s="25" t="s">
        <v>19</v>
      </c>
      <c r="I591" s="32" t="s">
        <v>1526</v>
      </c>
      <c r="J591" s="1" t="s">
        <v>2469</v>
      </c>
      <c r="K591" s="1" t="s">
        <v>2472</v>
      </c>
      <c r="L591" s="6" t="s">
        <v>2471</v>
      </c>
      <c r="M591" s="65"/>
      <c r="N591" s="65"/>
      <c r="O591" s="65"/>
      <c r="P591" s="65"/>
      <c r="Q591" s="65"/>
      <c r="R591" s="41">
        <f t="shared" si="96"/>
        <v>45.3</v>
      </c>
      <c r="S591" s="82">
        <f t="shared" si="97"/>
        <v>38.5</v>
      </c>
      <c r="T591" s="76" t="s">
        <v>2053</v>
      </c>
      <c r="U591" s="120">
        <f t="shared" si="98"/>
        <v>52.1</v>
      </c>
      <c r="V591" s="78">
        <v>43101</v>
      </c>
      <c r="W591" s="78">
        <v>401768</v>
      </c>
      <c r="X591" s="128"/>
      <c r="AA591" s="42">
        <v>13</v>
      </c>
      <c r="AB591" s="17"/>
    </row>
    <row r="592" spans="1:28" ht="51" hidden="1">
      <c r="A592" s="16" t="s">
        <v>1434</v>
      </c>
      <c r="B592" s="16" t="s">
        <v>1435</v>
      </c>
      <c r="C592" s="19" t="s">
        <v>419</v>
      </c>
      <c r="D592" s="7" t="s">
        <v>1276</v>
      </c>
      <c r="E592" s="17"/>
      <c r="F592" s="1" t="s">
        <v>583</v>
      </c>
      <c r="G592" s="1" t="s">
        <v>1707</v>
      </c>
      <c r="H592" s="25" t="s">
        <v>300</v>
      </c>
      <c r="I592" s="32" t="s">
        <v>1754</v>
      </c>
      <c r="J592" s="1" t="s">
        <v>2469</v>
      </c>
      <c r="K592" s="1" t="s">
        <v>2472</v>
      </c>
      <c r="L592" s="6" t="s">
        <v>2471</v>
      </c>
      <c r="M592" s="65"/>
      <c r="N592" s="65"/>
      <c r="O592" s="65"/>
      <c r="P592" s="65"/>
      <c r="Q592" s="65"/>
      <c r="R592" s="41">
        <f t="shared" si="96"/>
        <v>80.2</v>
      </c>
      <c r="S592" s="82">
        <f t="shared" si="97"/>
        <v>68.2</v>
      </c>
      <c r="T592" s="76" t="s">
        <v>2053</v>
      </c>
      <c r="U592" s="120">
        <f t="shared" si="98"/>
        <v>92.2</v>
      </c>
      <c r="V592" s="78">
        <v>43101</v>
      </c>
      <c r="W592" s="78">
        <v>401768</v>
      </c>
      <c r="X592" s="128"/>
      <c r="AA592" s="42">
        <v>23</v>
      </c>
      <c r="AB592" s="17"/>
    </row>
    <row r="593" spans="1:28" ht="102" hidden="1">
      <c r="A593" s="16" t="s">
        <v>1434</v>
      </c>
      <c r="B593" s="16" t="s">
        <v>1435</v>
      </c>
      <c r="C593" s="19" t="s">
        <v>419</v>
      </c>
      <c r="D593" s="7" t="s">
        <v>1277</v>
      </c>
      <c r="E593" s="17"/>
      <c r="F593" s="1" t="s">
        <v>254</v>
      </c>
      <c r="G593" s="1" t="s">
        <v>2367</v>
      </c>
      <c r="H593" s="25" t="s">
        <v>2529</v>
      </c>
      <c r="I593" s="32" t="s">
        <v>2368</v>
      </c>
      <c r="J593" s="122" t="s">
        <v>2469</v>
      </c>
      <c r="K593" s="122" t="s">
        <v>2472</v>
      </c>
      <c r="L593" s="6" t="s">
        <v>2471</v>
      </c>
      <c r="M593" s="65">
        <v>1</v>
      </c>
      <c r="N593" s="65" t="s">
        <v>2439</v>
      </c>
      <c r="O593" s="5" t="s">
        <v>2478</v>
      </c>
      <c r="P593" s="73" t="s">
        <v>2485</v>
      </c>
      <c r="Q593" s="73"/>
      <c r="R593" s="41">
        <f t="shared" si="96"/>
        <v>237.1</v>
      </c>
      <c r="S593" s="82">
        <f t="shared" si="97"/>
        <v>201.5</v>
      </c>
      <c r="T593" s="76" t="s">
        <v>2053</v>
      </c>
      <c r="U593" s="120">
        <f t="shared" si="98"/>
        <v>272.7</v>
      </c>
      <c r="V593" s="78">
        <v>43101</v>
      </c>
      <c r="W593" s="78">
        <v>401768</v>
      </c>
      <c r="X593" s="128"/>
      <c r="AA593" s="42">
        <v>68</v>
      </c>
      <c r="AB593" s="17"/>
    </row>
    <row r="594" spans="1:28" ht="38.25" hidden="1">
      <c r="A594" s="16" t="s">
        <v>1434</v>
      </c>
      <c r="B594" s="16" t="s">
        <v>1435</v>
      </c>
      <c r="C594" s="19" t="s">
        <v>419</v>
      </c>
      <c r="D594" s="7" t="s">
        <v>1278</v>
      </c>
      <c r="E594" s="17"/>
      <c r="F594" s="1" t="s">
        <v>584</v>
      </c>
      <c r="G594" s="1" t="s">
        <v>2369</v>
      </c>
      <c r="H594" s="1" t="s">
        <v>696</v>
      </c>
      <c r="I594" s="1" t="s">
        <v>2370</v>
      </c>
      <c r="J594" s="1" t="s">
        <v>2469</v>
      </c>
      <c r="K594" s="1" t="s">
        <v>2472</v>
      </c>
      <c r="L594" s="6" t="s">
        <v>2471</v>
      </c>
      <c r="M594" s="9"/>
      <c r="N594" s="9"/>
      <c r="O594" s="9"/>
      <c r="P594" s="9"/>
      <c r="Q594" s="9"/>
      <c r="R594" s="41">
        <f t="shared" si="96"/>
        <v>331.2</v>
      </c>
      <c r="S594" s="82">
        <f t="shared" si="97"/>
        <v>281.5</v>
      </c>
      <c r="T594" s="76" t="s">
        <v>2053</v>
      </c>
      <c r="U594" s="120">
        <f t="shared" si="98"/>
        <v>380.9</v>
      </c>
      <c r="V594" s="78">
        <v>43101</v>
      </c>
      <c r="W594" s="78">
        <v>401768</v>
      </c>
      <c r="X594" s="128"/>
      <c r="AA594" s="42">
        <v>95</v>
      </c>
      <c r="AB594" s="17"/>
    </row>
    <row r="595" spans="1:28" ht="38.25" hidden="1">
      <c r="A595" s="16" t="s">
        <v>1434</v>
      </c>
      <c r="B595" s="16" t="s">
        <v>1435</v>
      </c>
      <c r="C595" s="19" t="s">
        <v>419</v>
      </c>
      <c r="D595" s="7" t="s">
        <v>1279</v>
      </c>
      <c r="E595" s="17"/>
      <c r="F595" s="1" t="s">
        <v>751</v>
      </c>
      <c r="G595" s="1" t="s">
        <v>1708</v>
      </c>
      <c r="H595" s="1"/>
      <c r="I595" s="1"/>
      <c r="J595" s="1" t="s">
        <v>2469</v>
      </c>
      <c r="K595" s="1" t="s">
        <v>2472</v>
      </c>
      <c r="L595" s="6" t="s">
        <v>2471</v>
      </c>
      <c r="M595" s="6"/>
      <c r="N595" s="6"/>
      <c r="O595" s="6"/>
      <c r="P595" s="6"/>
      <c r="Q595" s="6"/>
      <c r="R595" s="41">
        <f t="shared" si="96"/>
        <v>73.2</v>
      </c>
      <c r="S595" s="82">
        <f t="shared" si="97"/>
        <v>62.2</v>
      </c>
      <c r="T595" s="76" t="s">
        <v>2053</v>
      </c>
      <c r="U595" s="120">
        <f t="shared" si="98"/>
        <v>84.2</v>
      </c>
      <c r="V595" s="78">
        <v>43101</v>
      </c>
      <c r="W595" s="78">
        <v>401768</v>
      </c>
      <c r="X595" s="128"/>
      <c r="AA595" s="42">
        <v>21</v>
      </c>
      <c r="AB595" s="17"/>
    </row>
    <row r="596" spans="1:28" ht="30" hidden="1">
      <c r="A596" s="20" t="s">
        <v>1431</v>
      </c>
      <c r="B596" s="20" t="s">
        <v>1433</v>
      </c>
      <c r="C596" s="18" t="s">
        <v>420</v>
      </c>
      <c r="D596" s="7"/>
      <c r="E596" s="17"/>
      <c r="F596" s="28" t="s">
        <v>1388</v>
      </c>
      <c r="G596" s="28" t="s">
        <v>1709</v>
      </c>
      <c r="H596" s="25"/>
      <c r="I596" s="32"/>
      <c r="J596" s="32"/>
      <c r="K596" s="32"/>
      <c r="L596" s="6"/>
      <c r="M596" s="65"/>
      <c r="N596" s="65"/>
      <c r="O596" s="65"/>
      <c r="P596" s="65"/>
      <c r="Q596" s="65"/>
      <c r="R596" s="41"/>
      <c r="S596" s="82"/>
      <c r="T596" s="76"/>
      <c r="U596" s="120"/>
      <c r="V596" s="78">
        <v>43101</v>
      </c>
      <c r="W596" s="78">
        <v>401768</v>
      </c>
      <c r="X596" s="128"/>
      <c r="AA596" s="42"/>
      <c r="AB596" s="17"/>
    </row>
    <row r="597" spans="1:28" hidden="1">
      <c r="A597" s="16" t="s">
        <v>1434</v>
      </c>
      <c r="B597" s="16" t="s">
        <v>1435</v>
      </c>
      <c r="C597" s="19" t="s">
        <v>420</v>
      </c>
      <c r="D597" s="7" t="s">
        <v>1280</v>
      </c>
      <c r="E597" s="17"/>
      <c r="F597" s="1" t="s">
        <v>585</v>
      </c>
      <c r="G597" s="1" t="s">
        <v>2371</v>
      </c>
      <c r="H597" s="25"/>
      <c r="I597" s="32"/>
      <c r="J597" s="1" t="s">
        <v>2469</v>
      </c>
      <c r="K597" s="1" t="s">
        <v>2472</v>
      </c>
      <c r="L597" s="6" t="s">
        <v>2471</v>
      </c>
      <c r="M597" s="6"/>
      <c r="N597" s="6"/>
      <c r="O597" s="6"/>
      <c r="P597" s="6"/>
      <c r="Q597" s="6"/>
      <c r="R597" s="41">
        <f>ROUND(AA597*$Z$3,1)</f>
        <v>258</v>
      </c>
      <c r="S597" s="82">
        <f>ROUND(R597*0.85,1)</f>
        <v>219.3</v>
      </c>
      <c r="T597" s="76" t="s">
        <v>2053</v>
      </c>
      <c r="U597" s="120">
        <f>ROUND(R597*1.15,1)</f>
        <v>296.7</v>
      </c>
      <c r="V597" s="78">
        <v>43101</v>
      </c>
      <c r="W597" s="78">
        <v>401768</v>
      </c>
      <c r="X597" s="128"/>
      <c r="AA597" s="42">
        <v>74</v>
      </c>
      <c r="AB597" s="17"/>
    </row>
    <row r="598" spans="1:28" ht="63.75" hidden="1">
      <c r="A598" s="16" t="s">
        <v>1434</v>
      </c>
      <c r="B598" s="16" t="s">
        <v>1435</v>
      </c>
      <c r="C598" s="19" t="s">
        <v>420</v>
      </c>
      <c r="D598" s="7" t="s">
        <v>1281</v>
      </c>
      <c r="E598" s="17"/>
      <c r="F598" s="1" t="s">
        <v>655</v>
      </c>
      <c r="G598" s="1" t="s">
        <v>2372</v>
      </c>
      <c r="H598" s="25" t="s">
        <v>301</v>
      </c>
      <c r="I598" s="32" t="s">
        <v>2373</v>
      </c>
      <c r="J598" s="1" t="s">
        <v>2469</v>
      </c>
      <c r="K598" s="1" t="s">
        <v>2472</v>
      </c>
      <c r="L598" s="6" t="s">
        <v>2471</v>
      </c>
      <c r="M598" s="65"/>
      <c r="N598" s="65"/>
      <c r="O598" s="65"/>
      <c r="P598" s="65"/>
      <c r="Q598" s="65"/>
      <c r="R598" s="41">
        <f>ROUND(AA598*$Z$3,1)</f>
        <v>156.9</v>
      </c>
      <c r="S598" s="82">
        <f>ROUND(R598*0.85,1)</f>
        <v>133.4</v>
      </c>
      <c r="T598" s="76" t="s">
        <v>2053</v>
      </c>
      <c r="U598" s="120">
        <f>ROUND(R598*1.15,1)</f>
        <v>180.4</v>
      </c>
      <c r="V598" s="78">
        <v>43101</v>
      </c>
      <c r="W598" s="78">
        <v>401768</v>
      </c>
      <c r="X598" s="128"/>
      <c r="AA598" s="42">
        <v>45</v>
      </c>
      <c r="AB598" s="17"/>
    </row>
    <row r="599" spans="1:28" ht="51" hidden="1">
      <c r="A599" s="16" t="s">
        <v>1434</v>
      </c>
      <c r="B599" s="16" t="s">
        <v>1435</v>
      </c>
      <c r="C599" s="19" t="s">
        <v>420</v>
      </c>
      <c r="D599" s="7" t="s">
        <v>1282</v>
      </c>
      <c r="E599" s="17"/>
      <c r="F599" s="1" t="s">
        <v>302</v>
      </c>
      <c r="G599" s="1" t="s">
        <v>2374</v>
      </c>
      <c r="H599" s="1" t="s">
        <v>697</v>
      </c>
      <c r="I599" s="1" t="s">
        <v>2375</v>
      </c>
      <c r="J599" s="1" t="s">
        <v>2469</v>
      </c>
      <c r="K599" s="1" t="s">
        <v>2472</v>
      </c>
      <c r="L599" s="6" t="s">
        <v>2471</v>
      </c>
      <c r="M599" s="6"/>
      <c r="N599" s="6"/>
      <c r="O599" s="6"/>
      <c r="P599" s="6"/>
      <c r="Q599" s="6"/>
      <c r="R599" s="41">
        <f>ROUND(AA599*$Z$3,1)</f>
        <v>62.8</v>
      </c>
      <c r="S599" s="82">
        <f>ROUND(R599*0.85,1)</f>
        <v>53.4</v>
      </c>
      <c r="T599" s="76" t="s">
        <v>2053</v>
      </c>
      <c r="U599" s="120">
        <f>ROUND(R599*1.15,1)</f>
        <v>72.2</v>
      </c>
      <c r="V599" s="78">
        <v>43101</v>
      </c>
      <c r="W599" s="78">
        <v>401768</v>
      </c>
      <c r="X599" s="128"/>
      <c r="AA599" s="42">
        <v>18</v>
      </c>
      <c r="AB599" s="17"/>
    </row>
    <row r="600" spans="1:28" ht="25.5" hidden="1">
      <c r="A600" s="16" t="s">
        <v>1434</v>
      </c>
      <c r="B600" s="16" t="s">
        <v>1435</v>
      </c>
      <c r="C600" s="19" t="s">
        <v>420</v>
      </c>
      <c r="D600" s="7" t="s">
        <v>1283</v>
      </c>
      <c r="E600" s="17"/>
      <c r="F600" s="1" t="s">
        <v>586</v>
      </c>
      <c r="G600" s="1" t="s">
        <v>2376</v>
      </c>
      <c r="H600" s="1"/>
      <c r="I600" s="1"/>
      <c r="J600" s="1" t="s">
        <v>2469</v>
      </c>
      <c r="K600" s="1" t="s">
        <v>2472</v>
      </c>
      <c r="L600" s="6" t="s">
        <v>2471</v>
      </c>
      <c r="M600" s="6"/>
      <c r="N600" s="6"/>
      <c r="O600" s="6"/>
      <c r="P600" s="6"/>
      <c r="Q600" s="6"/>
      <c r="R600" s="41">
        <f>ROUND(AA600*$Z$3,1)</f>
        <v>83.7</v>
      </c>
      <c r="S600" s="82">
        <f>ROUND(R600*0.85,1)</f>
        <v>71.099999999999994</v>
      </c>
      <c r="T600" s="76" t="s">
        <v>2053</v>
      </c>
      <c r="U600" s="120">
        <f>ROUND(R600*1.15,1)</f>
        <v>96.3</v>
      </c>
      <c r="V600" s="78">
        <v>43101</v>
      </c>
      <c r="W600" s="78">
        <v>401768</v>
      </c>
      <c r="X600" s="128"/>
      <c r="AA600" s="42">
        <v>24</v>
      </c>
      <c r="AB600" s="17"/>
    </row>
    <row r="601" spans="1:28" ht="30" hidden="1">
      <c r="A601" s="20" t="s">
        <v>1431</v>
      </c>
      <c r="B601" s="20" t="s">
        <v>1432</v>
      </c>
      <c r="C601" s="18" t="s">
        <v>310</v>
      </c>
      <c r="D601" s="7"/>
      <c r="E601" s="17"/>
      <c r="F601" s="28" t="s">
        <v>255</v>
      </c>
      <c r="G601" s="28" t="s">
        <v>1710</v>
      </c>
      <c r="H601" s="25"/>
      <c r="I601" s="32"/>
      <c r="J601" s="32"/>
      <c r="K601" s="32"/>
      <c r="L601" s="6"/>
      <c r="M601" s="6"/>
      <c r="N601" s="6"/>
      <c r="O601" s="6"/>
      <c r="P601" s="6"/>
      <c r="Q601" s="6"/>
      <c r="R601" s="41"/>
      <c r="S601" s="82"/>
      <c r="T601" s="76"/>
      <c r="U601" s="120"/>
      <c r="V601" s="78">
        <v>43101</v>
      </c>
      <c r="W601" s="78">
        <v>401768</v>
      </c>
      <c r="X601" s="128"/>
      <c r="AA601" s="42"/>
      <c r="AB601" s="17"/>
    </row>
    <row r="602" spans="1:28" ht="38.25" hidden="1">
      <c r="A602" s="20" t="s">
        <v>1431</v>
      </c>
      <c r="B602" s="20" t="s">
        <v>1433</v>
      </c>
      <c r="C602" s="18" t="s">
        <v>421</v>
      </c>
      <c r="D602" s="7"/>
      <c r="E602" s="17"/>
      <c r="F602" s="28" t="s">
        <v>256</v>
      </c>
      <c r="G602" s="28" t="s">
        <v>1755</v>
      </c>
      <c r="H602" s="25"/>
      <c r="I602" s="32"/>
      <c r="J602" s="32"/>
      <c r="K602" s="32"/>
      <c r="L602" s="6"/>
      <c r="M602" s="6"/>
      <c r="N602" s="6"/>
      <c r="O602" s="6"/>
      <c r="P602" s="6"/>
      <c r="Q602" s="6"/>
      <c r="R602" s="41"/>
      <c r="S602" s="82"/>
      <c r="T602" s="76"/>
      <c r="U602" s="120"/>
      <c r="V602" s="78">
        <v>43101</v>
      </c>
      <c r="W602" s="78">
        <v>401768</v>
      </c>
      <c r="X602" s="128"/>
      <c r="AA602" s="42"/>
      <c r="AB602" s="17"/>
    </row>
    <row r="603" spans="1:28" ht="51" hidden="1">
      <c r="A603" s="16" t="s">
        <v>1434</v>
      </c>
      <c r="B603" s="16" t="s">
        <v>1435</v>
      </c>
      <c r="C603" s="19" t="s">
        <v>421</v>
      </c>
      <c r="D603" s="7" t="s">
        <v>1284</v>
      </c>
      <c r="E603" s="17"/>
      <c r="F603" s="25" t="s">
        <v>257</v>
      </c>
      <c r="G603" s="32" t="s">
        <v>1711</v>
      </c>
      <c r="H603" s="1" t="s">
        <v>2007</v>
      </c>
      <c r="I603" s="1" t="s">
        <v>2377</v>
      </c>
      <c r="J603" s="122" t="s">
        <v>2469</v>
      </c>
      <c r="K603" s="122" t="s">
        <v>2472</v>
      </c>
      <c r="L603" s="6" t="s">
        <v>2471</v>
      </c>
      <c r="M603" s="6">
        <v>1</v>
      </c>
      <c r="N603" s="6" t="s">
        <v>2439</v>
      </c>
      <c r="O603" s="5" t="s">
        <v>2478</v>
      </c>
      <c r="P603" s="73" t="s">
        <v>2485</v>
      </c>
      <c r="Q603" s="73"/>
      <c r="R603" s="41">
        <f t="shared" ref="R603:R614" si="99">ROUND(AA603*$Z$3,1)</f>
        <v>104.6</v>
      </c>
      <c r="S603" s="82">
        <f t="shared" ref="S603:S614" si="100">ROUND(R603*0.85,1)</f>
        <v>88.9</v>
      </c>
      <c r="T603" s="76" t="s">
        <v>2053</v>
      </c>
      <c r="U603" s="120">
        <f t="shared" ref="U603:U614" si="101">ROUND(R603*1.15,1)</f>
        <v>120.3</v>
      </c>
      <c r="V603" s="78">
        <v>43101</v>
      </c>
      <c r="W603" s="78">
        <v>401768</v>
      </c>
      <c r="X603" s="128"/>
      <c r="AA603" s="42">
        <v>30</v>
      </c>
      <c r="AB603" s="17"/>
    </row>
    <row r="604" spans="1:28" ht="25.5" hidden="1">
      <c r="A604" s="16" t="s">
        <v>1434</v>
      </c>
      <c r="B604" s="16" t="s">
        <v>1435</v>
      </c>
      <c r="C604" s="19" t="s">
        <v>421</v>
      </c>
      <c r="D604" s="7" t="s">
        <v>1285</v>
      </c>
      <c r="E604" s="17"/>
      <c r="F604" s="25" t="s">
        <v>258</v>
      </c>
      <c r="G604" s="32" t="s">
        <v>1720</v>
      </c>
      <c r="H604" s="1" t="s">
        <v>259</v>
      </c>
      <c r="I604" s="1" t="s">
        <v>1712</v>
      </c>
      <c r="J604" s="122" t="s">
        <v>2469</v>
      </c>
      <c r="K604" s="122" t="s">
        <v>2472</v>
      </c>
      <c r="L604" s="6" t="s">
        <v>2471</v>
      </c>
      <c r="M604" s="6">
        <v>1</v>
      </c>
      <c r="N604" s="6" t="s">
        <v>2439</v>
      </c>
      <c r="O604" s="5" t="s">
        <v>2478</v>
      </c>
      <c r="P604" s="73" t="s">
        <v>2485</v>
      </c>
      <c r="Q604" s="73"/>
      <c r="R604" s="41">
        <f t="shared" si="99"/>
        <v>52.3</v>
      </c>
      <c r="S604" s="82">
        <f t="shared" si="100"/>
        <v>44.5</v>
      </c>
      <c r="T604" s="76" t="s">
        <v>2053</v>
      </c>
      <c r="U604" s="120">
        <f t="shared" si="101"/>
        <v>60.1</v>
      </c>
      <c r="V604" s="78">
        <v>43101</v>
      </c>
      <c r="W604" s="78">
        <v>401768</v>
      </c>
      <c r="X604" s="128"/>
      <c r="AA604" s="42">
        <v>15</v>
      </c>
      <c r="AB604" s="17"/>
    </row>
    <row r="605" spans="1:28" ht="38.25" hidden="1">
      <c r="A605" s="16" t="s">
        <v>1434</v>
      </c>
      <c r="B605" s="16" t="s">
        <v>1435</v>
      </c>
      <c r="C605" s="19" t="s">
        <v>421</v>
      </c>
      <c r="D605" s="7" t="s">
        <v>1286</v>
      </c>
      <c r="E605" s="17"/>
      <c r="F605" s="25" t="s">
        <v>260</v>
      </c>
      <c r="G605" s="32" t="s">
        <v>2378</v>
      </c>
      <c r="H605" s="25" t="s">
        <v>303</v>
      </c>
      <c r="I605" s="32" t="s">
        <v>1713</v>
      </c>
      <c r="J605" s="122" t="s">
        <v>2469</v>
      </c>
      <c r="K605" s="122" t="s">
        <v>2472</v>
      </c>
      <c r="L605" s="6" t="s">
        <v>2471</v>
      </c>
      <c r="M605" s="6">
        <v>1</v>
      </c>
      <c r="N605" s="6" t="s">
        <v>2439</v>
      </c>
      <c r="O605" s="5" t="s">
        <v>2478</v>
      </c>
      <c r="P605" s="73" t="s">
        <v>2485</v>
      </c>
      <c r="Q605" s="73"/>
      <c r="R605" s="41">
        <f t="shared" si="99"/>
        <v>52.3</v>
      </c>
      <c r="S605" s="82">
        <f t="shared" si="100"/>
        <v>44.5</v>
      </c>
      <c r="T605" s="76" t="s">
        <v>2053</v>
      </c>
      <c r="U605" s="120">
        <f t="shared" si="101"/>
        <v>60.1</v>
      </c>
      <c r="V605" s="78">
        <v>43101</v>
      </c>
      <c r="W605" s="78">
        <v>401768</v>
      </c>
      <c r="X605" s="128"/>
      <c r="AA605" s="42">
        <v>15</v>
      </c>
      <c r="AB605" s="17"/>
    </row>
    <row r="606" spans="1:28" ht="25.5" hidden="1">
      <c r="A606" s="16" t="s">
        <v>1434</v>
      </c>
      <c r="B606" s="16" t="s">
        <v>1435</v>
      </c>
      <c r="C606" s="19" t="s">
        <v>421</v>
      </c>
      <c r="D606" s="7" t="s">
        <v>1287</v>
      </c>
      <c r="E606" s="17"/>
      <c r="F606" s="1" t="s">
        <v>261</v>
      </c>
      <c r="G606" s="1" t="s">
        <v>1714</v>
      </c>
      <c r="H606" s="1" t="s">
        <v>262</v>
      </c>
      <c r="I606" s="1" t="s">
        <v>1756</v>
      </c>
      <c r="J606" s="122" t="s">
        <v>2469</v>
      </c>
      <c r="K606" s="122" t="s">
        <v>2472</v>
      </c>
      <c r="L606" s="6" t="s">
        <v>2471</v>
      </c>
      <c r="M606" s="6">
        <v>1</v>
      </c>
      <c r="N606" s="6" t="s">
        <v>2439</v>
      </c>
      <c r="O606" s="5" t="s">
        <v>2478</v>
      </c>
      <c r="P606" s="73" t="s">
        <v>2485</v>
      </c>
      <c r="Q606" s="73"/>
      <c r="R606" s="41">
        <f t="shared" si="99"/>
        <v>38.4</v>
      </c>
      <c r="S606" s="82">
        <f t="shared" si="100"/>
        <v>32.6</v>
      </c>
      <c r="T606" s="76" t="s">
        <v>2053</v>
      </c>
      <c r="U606" s="120">
        <f t="shared" si="101"/>
        <v>44.2</v>
      </c>
      <c r="V606" s="78">
        <v>43101</v>
      </c>
      <c r="W606" s="78">
        <v>401768</v>
      </c>
      <c r="X606" s="128"/>
      <c r="AA606" s="42">
        <v>11</v>
      </c>
      <c r="AB606" s="17"/>
    </row>
    <row r="607" spans="1:28" ht="51" hidden="1">
      <c r="A607" s="16" t="s">
        <v>1434</v>
      </c>
      <c r="B607" s="16" t="s">
        <v>1435</v>
      </c>
      <c r="C607" s="19" t="s">
        <v>421</v>
      </c>
      <c r="D607" s="7" t="s">
        <v>1288</v>
      </c>
      <c r="E607" s="17"/>
      <c r="F607" s="1" t="s">
        <v>263</v>
      </c>
      <c r="G607" s="1" t="s">
        <v>1721</v>
      </c>
      <c r="H607" s="1" t="s">
        <v>2465</v>
      </c>
      <c r="I607" s="74" t="s">
        <v>2673</v>
      </c>
      <c r="J607" s="122" t="s">
        <v>2469</v>
      </c>
      <c r="K607" s="122" t="s">
        <v>2472</v>
      </c>
      <c r="L607" s="6" t="s">
        <v>2471</v>
      </c>
      <c r="M607" s="6">
        <v>1</v>
      </c>
      <c r="N607" s="6" t="s">
        <v>2439</v>
      </c>
      <c r="O607" s="5" t="s">
        <v>2478</v>
      </c>
      <c r="P607" s="73" t="s">
        <v>2485</v>
      </c>
      <c r="Q607" s="73"/>
      <c r="R607" s="41">
        <f t="shared" si="99"/>
        <v>38.4</v>
      </c>
      <c r="S607" s="82">
        <f t="shared" si="100"/>
        <v>32.6</v>
      </c>
      <c r="T607" s="76" t="s">
        <v>2053</v>
      </c>
      <c r="U607" s="120">
        <f t="shared" si="101"/>
        <v>44.2</v>
      </c>
      <c r="V607" s="78">
        <v>43101</v>
      </c>
      <c r="W607" s="78">
        <v>401768</v>
      </c>
      <c r="X607" s="128"/>
      <c r="AA607" s="42">
        <v>11</v>
      </c>
      <c r="AB607" s="17"/>
    </row>
    <row r="608" spans="1:28" ht="25.5" hidden="1">
      <c r="A608" s="16" t="s">
        <v>1434</v>
      </c>
      <c r="B608" s="16" t="s">
        <v>1435</v>
      </c>
      <c r="C608" s="19" t="s">
        <v>421</v>
      </c>
      <c r="D608" s="7" t="s">
        <v>1289</v>
      </c>
      <c r="E608" s="17"/>
      <c r="F608" s="1" t="s">
        <v>264</v>
      </c>
      <c r="G608" s="1" t="s">
        <v>1715</v>
      </c>
      <c r="H608" s="1"/>
      <c r="I608" s="1"/>
      <c r="J608" s="1" t="s">
        <v>2469</v>
      </c>
      <c r="K608" s="1" t="s">
        <v>2472</v>
      </c>
      <c r="L608" s="6" t="s">
        <v>2471</v>
      </c>
      <c r="M608" s="9"/>
      <c r="N608" s="9"/>
      <c r="O608" s="9"/>
      <c r="P608" s="9"/>
      <c r="Q608" s="9"/>
      <c r="R608" s="41">
        <f t="shared" si="99"/>
        <v>160.4</v>
      </c>
      <c r="S608" s="82">
        <f t="shared" si="100"/>
        <v>136.30000000000001</v>
      </c>
      <c r="T608" s="76" t="s">
        <v>2053</v>
      </c>
      <c r="U608" s="120">
        <f t="shared" si="101"/>
        <v>184.5</v>
      </c>
      <c r="V608" s="78">
        <v>43101</v>
      </c>
      <c r="W608" s="78">
        <v>401768</v>
      </c>
      <c r="X608" s="128"/>
      <c r="AA608" s="42">
        <v>46</v>
      </c>
      <c r="AB608" s="17"/>
    </row>
    <row r="609" spans="1:28" hidden="1">
      <c r="A609" s="16" t="s">
        <v>1434</v>
      </c>
      <c r="B609" s="16" t="s">
        <v>1435</v>
      </c>
      <c r="C609" s="19" t="s">
        <v>421</v>
      </c>
      <c r="D609" s="7" t="s">
        <v>1290</v>
      </c>
      <c r="E609" s="17"/>
      <c r="F609" s="1" t="s">
        <v>265</v>
      </c>
      <c r="G609" s="1" t="s">
        <v>1652</v>
      </c>
      <c r="H609" s="1"/>
      <c r="I609" s="1"/>
      <c r="J609" s="122" t="s">
        <v>2469</v>
      </c>
      <c r="K609" s="122" t="s">
        <v>2472</v>
      </c>
      <c r="L609" s="6" t="s">
        <v>2471</v>
      </c>
      <c r="M609" s="6">
        <v>1</v>
      </c>
      <c r="N609" s="6" t="s">
        <v>2439</v>
      </c>
      <c r="O609" s="5" t="s">
        <v>2478</v>
      </c>
      <c r="P609" s="73" t="s">
        <v>2485</v>
      </c>
      <c r="Q609" s="73"/>
      <c r="R609" s="41">
        <f t="shared" si="99"/>
        <v>146.4</v>
      </c>
      <c r="S609" s="82">
        <f t="shared" si="100"/>
        <v>124.4</v>
      </c>
      <c r="T609" s="76" t="s">
        <v>2053</v>
      </c>
      <c r="U609" s="120">
        <f t="shared" si="101"/>
        <v>168.4</v>
      </c>
      <c r="V609" s="78">
        <v>43101</v>
      </c>
      <c r="W609" s="78">
        <v>401768</v>
      </c>
      <c r="X609" s="128"/>
      <c r="AA609" s="42">
        <v>42</v>
      </c>
      <c r="AB609" s="17"/>
    </row>
    <row r="610" spans="1:28" ht="38.25" hidden="1">
      <c r="A610" s="16" t="s">
        <v>1434</v>
      </c>
      <c r="B610" s="16" t="s">
        <v>1435</v>
      </c>
      <c r="C610" s="19" t="s">
        <v>421</v>
      </c>
      <c r="D610" s="7" t="s">
        <v>1291</v>
      </c>
      <c r="E610" s="17"/>
      <c r="F610" s="1" t="s">
        <v>587</v>
      </c>
      <c r="G610" s="1" t="s">
        <v>1853</v>
      </c>
      <c r="H610" s="1" t="s">
        <v>698</v>
      </c>
      <c r="I610" s="1" t="s">
        <v>2174</v>
      </c>
      <c r="J610" s="1" t="s">
        <v>2469</v>
      </c>
      <c r="K610" s="1" t="s">
        <v>2472</v>
      </c>
      <c r="L610" s="6" t="s">
        <v>2471</v>
      </c>
      <c r="M610" s="9"/>
      <c r="N610" s="9"/>
      <c r="O610" s="9"/>
      <c r="P610" s="9"/>
      <c r="Q610" s="9"/>
      <c r="R610" s="41">
        <f t="shared" si="99"/>
        <v>209.2</v>
      </c>
      <c r="S610" s="82">
        <f t="shared" si="100"/>
        <v>177.8</v>
      </c>
      <c r="T610" s="76" t="s">
        <v>2053</v>
      </c>
      <c r="U610" s="120">
        <f t="shared" si="101"/>
        <v>240.6</v>
      </c>
      <c r="V610" s="78">
        <v>43101</v>
      </c>
      <c r="W610" s="78">
        <v>401768</v>
      </c>
      <c r="X610" s="128"/>
      <c r="AA610" s="42">
        <v>60</v>
      </c>
      <c r="AB610" s="17"/>
    </row>
    <row r="611" spans="1:28" ht="51" hidden="1">
      <c r="A611" s="16" t="s">
        <v>1434</v>
      </c>
      <c r="B611" s="16" t="s">
        <v>1435</v>
      </c>
      <c r="C611" s="19" t="s">
        <v>421</v>
      </c>
      <c r="D611" s="7" t="s">
        <v>1292</v>
      </c>
      <c r="E611" s="17"/>
      <c r="F611" s="1" t="s">
        <v>588</v>
      </c>
      <c r="G611" s="1" t="s">
        <v>1653</v>
      </c>
      <c r="H611" s="1" t="s">
        <v>2037</v>
      </c>
      <c r="I611" s="1" t="s">
        <v>2379</v>
      </c>
      <c r="J611" s="122" t="s">
        <v>2456</v>
      </c>
      <c r="K611" s="71" t="s">
        <v>2480</v>
      </c>
      <c r="L611" s="6" t="s">
        <v>2471</v>
      </c>
      <c r="M611" s="6">
        <v>1</v>
      </c>
      <c r="N611" s="6" t="s">
        <v>2439</v>
      </c>
      <c r="O611" s="5" t="s">
        <v>2478</v>
      </c>
      <c r="P611" s="73" t="s">
        <v>2485</v>
      </c>
      <c r="Q611" s="73"/>
      <c r="R611" s="41">
        <f t="shared" si="99"/>
        <v>156.9</v>
      </c>
      <c r="S611" s="82">
        <f t="shared" si="100"/>
        <v>133.4</v>
      </c>
      <c r="T611" s="76" t="s">
        <v>2053</v>
      </c>
      <c r="U611" s="120">
        <f t="shared" si="101"/>
        <v>180.4</v>
      </c>
      <c r="V611" s="78">
        <v>43101</v>
      </c>
      <c r="W611" s="78">
        <v>401768</v>
      </c>
      <c r="X611" s="128"/>
      <c r="AA611" s="42">
        <v>45</v>
      </c>
      <c r="AB611" s="17"/>
    </row>
    <row r="612" spans="1:28" ht="25.5" hidden="1">
      <c r="A612" s="16" t="s">
        <v>1434</v>
      </c>
      <c r="B612" s="16" t="s">
        <v>1435</v>
      </c>
      <c r="C612" s="19" t="s">
        <v>421</v>
      </c>
      <c r="D612" s="7" t="s">
        <v>1293</v>
      </c>
      <c r="E612" s="17"/>
      <c r="F612" s="1" t="s">
        <v>589</v>
      </c>
      <c r="G612" s="1" t="s">
        <v>1719</v>
      </c>
      <c r="H612" s="1" t="s">
        <v>2008</v>
      </c>
      <c r="I612" s="1" t="s">
        <v>2380</v>
      </c>
      <c r="J612" s="1" t="s">
        <v>2469</v>
      </c>
      <c r="K612" s="1" t="s">
        <v>2472</v>
      </c>
      <c r="L612" s="6" t="s">
        <v>2471</v>
      </c>
      <c r="M612" s="9"/>
      <c r="N612" s="9"/>
      <c r="O612" s="9"/>
      <c r="P612" s="9"/>
      <c r="Q612" s="9"/>
      <c r="R612" s="41">
        <f t="shared" si="99"/>
        <v>216.2</v>
      </c>
      <c r="S612" s="82">
        <f t="shared" si="100"/>
        <v>183.8</v>
      </c>
      <c r="T612" s="76" t="s">
        <v>2053</v>
      </c>
      <c r="U612" s="120">
        <f t="shared" si="101"/>
        <v>248.6</v>
      </c>
      <c r="V612" s="78">
        <v>43101</v>
      </c>
      <c r="W612" s="78">
        <v>401768</v>
      </c>
      <c r="X612" s="128"/>
      <c r="AA612" s="42">
        <v>62</v>
      </c>
      <c r="AB612" s="17"/>
    </row>
    <row r="613" spans="1:28" ht="25.5" hidden="1">
      <c r="A613" s="16" t="s">
        <v>1434</v>
      </c>
      <c r="B613" s="16" t="s">
        <v>1435</v>
      </c>
      <c r="C613" s="19" t="s">
        <v>421</v>
      </c>
      <c r="D613" s="7" t="s">
        <v>1294</v>
      </c>
      <c r="E613" s="17"/>
      <c r="F613" s="1" t="s">
        <v>266</v>
      </c>
      <c r="G613" s="1" t="s">
        <v>1722</v>
      </c>
      <c r="H613" s="1" t="s">
        <v>2536</v>
      </c>
      <c r="I613" s="1" t="s">
        <v>2381</v>
      </c>
      <c r="J613" s="122" t="s">
        <v>2469</v>
      </c>
      <c r="K613" s="122" t="s">
        <v>2472</v>
      </c>
      <c r="L613" s="6" t="s">
        <v>2471</v>
      </c>
      <c r="M613" s="6">
        <v>1</v>
      </c>
      <c r="N613" s="6" t="s">
        <v>2439</v>
      </c>
      <c r="O613" s="5" t="s">
        <v>2478</v>
      </c>
      <c r="P613" s="73" t="s">
        <v>2485</v>
      </c>
      <c r="Q613" s="73"/>
      <c r="R613" s="41">
        <f t="shared" si="99"/>
        <v>125.5</v>
      </c>
      <c r="S613" s="82">
        <f t="shared" si="100"/>
        <v>106.7</v>
      </c>
      <c r="T613" s="76" t="s">
        <v>2053</v>
      </c>
      <c r="U613" s="120">
        <f t="shared" si="101"/>
        <v>144.30000000000001</v>
      </c>
      <c r="V613" s="78">
        <v>43101</v>
      </c>
      <c r="W613" s="78">
        <v>401768</v>
      </c>
      <c r="X613" s="128"/>
      <c r="AA613" s="42">
        <v>36</v>
      </c>
      <c r="AB613" s="17"/>
    </row>
    <row r="614" spans="1:28" ht="51" hidden="1">
      <c r="A614" s="16" t="s">
        <v>1434</v>
      </c>
      <c r="B614" s="16" t="s">
        <v>1435</v>
      </c>
      <c r="C614" s="19" t="s">
        <v>421</v>
      </c>
      <c r="D614" s="7" t="s">
        <v>1295</v>
      </c>
      <c r="E614" s="17"/>
      <c r="F614" s="1" t="s">
        <v>267</v>
      </c>
      <c r="G614" s="1" t="s">
        <v>1716</v>
      </c>
      <c r="H614" s="25" t="s">
        <v>2542</v>
      </c>
      <c r="I614" s="32" t="s">
        <v>2382</v>
      </c>
      <c r="J614" s="122" t="s">
        <v>2469</v>
      </c>
      <c r="K614" s="122" t="s">
        <v>2472</v>
      </c>
      <c r="L614" s="6" t="s">
        <v>2471</v>
      </c>
      <c r="M614" s="6">
        <v>1</v>
      </c>
      <c r="N614" s="6" t="s">
        <v>2439</v>
      </c>
      <c r="O614" s="5" t="s">
        <v>2478</v>
      </c>
      <c r="P614" s="73" t="s">
        <v>2485</v>
      </c>
      <c r="Q614" s="73"/>
      <c r="R614" s="41">
        <f t="shared" si="99"/>
        <v>59.3</v>
      </c>
      <c r="S614" s="82">
        <f t="shared" si="100"/>
        <v>50.4</v>
      </c>
      <c r="T614" s="76" t="s">
        <v>2053</v>
      </c>
      <c r="U614" s="120">
        <f t="shared" si="101"/>
        <v>68.2</v>
      </c>
      <c r="V614" s="78">
        <v>43101</v>
      </c>
      <c r="W614" s="78">
        <v>401768</v>
      </c>
      <c r="X614" s="128"/>
      <c r="AA614" s="42">
        <v>17</v>
      </c>
      <c r="AB614" s="17"/>
    </row>
    <row r="615" spans="1:28" ht="30" hidden="1">
      <c r="A615" s="20" t="s">
        <v>1431</v>
      </c>
      <c r="B615" s="20" t="s">
        <v>1433</v>
      </c>
      <c r="C615" s="18" t="s">
        <v>422</v>
      </c>
      <c r="D615" s="7"/>
      <c r="E615" s="17"/>
      <c r="F615" s="28" t="s">
        <v>268</v>
      </c>
      <c r="G615" s="28" t="s">
        <v>1717</v>
      </c>
      <c r="H615" s="25"/>
      <c r="I615" s="32"/>
      <c r="J615" s="32"/>
      <c r="K615" s="32"/>
      <c r="L615" s="6"/>
      <c r="M615" s="6"/>
      <c r="N615" s="6"/>
      <c r="O615" s="6"/>
      <c r="P615" s="6"/>
      <c r="Q615" s="6"/>
      <c r="R615" s="41"/>
      <c r="S615" s="82"/>
      <c r="T615" s="76"/>
      <c r="U615" s="120"/>
      <c r="V615" s="78">
        <v>43101</v>
      </c>
      <c r="W615" s="78">
        <v>401768</v>
      </c>
      <c r="X615" s="128"/>
      <c r="AA615" s="42"/>
      <c r="AB615" s="17"/>
    </row>
    <row r="616" spans="1:28" ht="25.5" hidden="1">
      <c r="A616" s="16" t="s">
        <v>1434</v>
      </c>
      <c r="B616" s="16" t="s">
        <v>1435</v>
      </c>
      <c r="C616" s="19" t="s">
        <v>422</v>
      </c>
      <c r="D616" s="7" t="s">
        <v>1296</v>
      </c>
      <c r="E616" s="17"/>
      <c r="F616" s="25" t="s">
        <v>269</v>
      </c>
      <c r="G616" s="32" t="s">
        <v>2383</v>
      </c>
      <c r="H616" s="25" t="s">
        <v>19</v>
      </c>
      <c r="I616" s="32" t="s">
        <v>1526</v>
      </c>
      <c r="J616" s="1" t="s">
        <v>2469</v>
      </c>
      <c r="K616" s="1" t="s">
        <v>2472</v>
      </c>
      <c r="L616" s="6" t="s">
        <v>2471</v>
      </c>
      <c r="M616" s="6"/>
      <c r="N616" s="6"/>
      <c r="O616" s="6"/>
      <c r="P616" s="6"/>
      <c r="Q616" s="6"/>
      <c r="R616" s="41">
        <f t="shared" ref="R616:R626" si="102">ROUND(AA616*$Z$3,1)</f>
        <v>275.39999999999998</v>
      </c>
      <c r="S616" s="82">
        <f t="shared" ref="S616:S626" si="103">ROUND(R616*0.85,1)</f>
        <v>234.1</v>
      </c>
      <c r="T616" s="76" t="s">
        <v>2053</v>
      </c>
      <c r="U616" s="120">
        <f t="shared" ref="U616:U626" si="104">ROUND(R616*1.15,1)</f>
        <v>316.7</v>
      </c>
      <c r="V616" s="78">
        <v>43101</v>
      </c>
      <c r="W616" s="78">
        <v>401768</v>
      </c>
      <c r="X616" s="128"/>
      <c r="AA616" s="42">
        <v>79</v>
      </c>
      <c r="AB616" s="17"/>
    </row>
    <row r="617" spans="1:28" ht="25.5" hidden="1">
      <c r="A617" s="16" t="s">
        <v>1434</v>
      </c>
      <c r="B617" s="16" t="s">
        <v>1435</v>
      </c>
      <c r="C617" s="19" t="s">
        <v>422</v>
      </c>
      <c r="D617" s="7" t="s">
        <v>1297</v>
      </c>
      <c r="E617" s="17"/>
      <c r="F617" s="1" t="s">
        <v>590</v>
      </c>
      <c r="G617" s="1" t="s">
        <v>1718</v>
      </c>
      <c r="H617" s="25" t="s">
        <v>19</v>
      </c>
      <c r="I617" s="32" t="s">
        <v>1526</v>
      </c>
      <c r="J617" s="1" t="s">
        <v>2469</v>
      </c>
      <c r="K617" s="1" t="s">
        <v>2472</v>
      </c>
      <c r="L617" s="6" t="s">
        <v>2471</v>
      </c>
      <c r="M617" s="6"/>
      <c r="N617" s="6"/>
      <c r="O617" s="6"/>
      <c r="P617" s="6"/>
      <c r="Q617" s="6"/>
      <c r="R617" s="41">
        <f t="shared" si="102"/>
        <v>261.5</v>
      </c>
      <c r="S617" s="82">
        <f t="shared" si="103"/>
        <v>222.3</v>
      </c>
      <c r="T617" s="76" t="s">
        <v>2053</v>
      </c>
      <c r="U617" s="120">
        <f t="shared" si="104"/>
        <v>300.7</v>
      </c>
      <c r="V617" s="78">
        <v>43101</v>
      </c>
      <c r="W617" s="78">
        <v>401768</v>
      </c>
      <c r="X617" s="128"/>
      <c r="AA617" s="42">
        <v>75</v>
      </c>
      <c r="AB617" s="17"/>
    </row>
    <row r="618" spans="1:28" ht="76.5" hidden="1">
      <c r="A618" s="16" t="s">
        <v>1434</v>
      </c>
      <c r="B618" s="16" t="s">
        <v>1435</v>
      </c>
      <c r="C618" s="19" t="s">
        <v>422</v>
      </c>
      <c r="D618" s="7" t="s">
        <v>1298</v>
      </c>
      <c r="E618" s="17"/>
      <c r="F618" s="1" t="s">
        <v>807</v>
      </c>
      <c r="G618" s="1" t="s">
        <v>1654</v>
      </c>
      <c r="H618" s="1" t="s">
        <v>812</v>
      </c>
      <c r="I618" s="1" t="s">
        <v>1968</v>
      </c>
      <c r="J618" s="1" t="s">
        <v>2469</v>
      </c>
      <c r="K618" s="1" t="s">
        <v>2472</v>
      </c>
      <c r="L618" s="6" t="s">
        <v>2471</v>
      </c>
      <c r="M618" s="6"/>
      <c r="N618" s="6"/>
      <c r="O618" s="6"/>
      <c r="P618" s="6"/>
      <c r="Q618" s="6"/>
      <c r="R618" s="41">
        <f t="shared" si="102"/>
        <v>460.2</v>
      </c>
      <c r="S618" s="82">
        <f t="shared" si="103"/>
        <v>391.2</v>
      </c>
      <c r="T618" s="76" t="s">
        <v>2053</v>
      </c>
      <c r="U618" s="120">
        <f t="shared" si="104"/>
        <v>529.20000000000005</v>
      </c>
      <c r="V618" s="78">
        <v>43101</v>
      </c>
      <c r="W618" s="78">
        <v>401768</v>
      </c>
      <c r="X618" s="128"/>
      <c r="AA618" s="42">
        <v>132</v>
      </c>
      <c r="AB618" s="17"/>
    </row>
    <row r="619" spans="1:28" ht="25.5" hidden="1">
      <c r="A619" s="16" t="s">
        <v>1434</v>
      </c>
      <c r="B619" s="16" t="s">
        <v>1435</v>
      </c>
      <c r="C619" s="19" t="s">
        <v>422</v>
      </c>
      <c r="D619" s="7" t="s">
        <v>1299</v>
      </c>
      <c r="E619" s="17"/>
      <c r="F619" s="1" t="s">
        <v>270</v>
      </c>
      <c r="G619" s="1" t="s">
        <v>1655</v>
      </c>
      <c r="H619" s="25" t="s">
        <v>19</v>
      </c>
      <c r="I619" s="32" t="s">
        <v>1526</v>
      </c>
      <c r="J619" s="1" t="s">
        <v>2469</v>
      </c>
      <c r="K619" s="1" t="s">
        <v>2472</v>
      </c>
      <c r="L619" s="6" t="s">
        <v>2471</v>
      </c>
      <c r="M619" s="6"/>
      <c r="N619" s="6"/>
      <c r="O619" s="6"/>
      <c r="P619" s="6"/>
      <c r="Q619" s="6"/>
      <c r="R619" s="41">
        <f t="shared" si="102"/>
        <v>275.39999999999998</v>
      </c>
      <c r="S619" s="82">
        <f t="shared" si="103"/>
        <v>234.1</v>
      </c>
      <c r="T619" s="76" t="s">
        <v>2053</v>
      </c>
      <c r="U619" s="120">
        <f t="shared" si="104"/>
        <v>316.7</v>
      </c>
      <c r="V619" s="78">
        <v>43101</v>
      </c>
      <c r="W619" s="78">
        <v>401768</v>
      </c>
      <c r="X619" s="128"/>
      <c r="AA619" s="42">
        <v>79</v>
      </c>
      <c r="AB619" s="17"/>
    </row>
    <row r="620" spans="1:28" ht="38.25" hidden="1">
      <c r="A620" s="16" t="s">
        <v>1434</v>
      </c>
      <c r="B620" s="16" t="s">
        <v>1435</v>
      </c>
      <c r="C620" s="19" t="s">
        <v>422</v>
      </c>
      <c r="D620" s="7" t="s">
        <v>1300</v>
      </c>
      <c r="E620" s="17"/>
      <c r="F620" s="1" t="s">
        <v>271</v>
      </c>
      <c r="G620" s="1" t="s">
        <v>1656</v>
      </c>
      <c r="H620" s="25" t="s">
        <v>699</v>
      </c>
      <c r="I620" s="32" t="s">
        <v>1956</v>
      </c>
      <c r="J620" s="1" t="s">
        <v>2469</v>
      </c>
      <c r="K620" s="1" t="s">
        <v>2472</v>
      </c>
      <c r="L620" s="6" t="s">
        <v>2471</v>
      </c>
      <c r="M620" s="6"/>
      <c r="N620" s="6"/>
      <c r="O620" s="6"/>
      <c r="P620" s="6"/>
      <c r="Q620" s="6"/>
      <c r="R620" s="41">
        <f t="shared" si="102"/>
        <v>219.7</v>
      </c>
      <c r="S620" s="82">
        <f t="shared" si="103"/>
        <v>186.7</v>
      </c>
      <c r="T620" s="76" t="s">
        <v>2053</v>
      </c>
      <c r="U620" s="120">
        <f t="shared" si="104"/>
        <v>252.7</v>
      </c>
      <c r="V620" s="78">
        <v>43101</v>
      </c>
      <c r="W620" s="78">
        <v>401768</v>
      </c>
      <c r="X620" s="128"/>
      <c r="AA620" s="42">
        <v>63</v>
      </c>
      <c r="AB620" s="17"/>
    </row>
    <row r="621" spans="1:28" ht="89.25" hidden="1">
      <c r="A621" s="16" t="s">
        <v>1434</v>
      </c>
      <c r="B621" s="16" t="s">
        <v>1435</v>
      </c>
      <c r="C621" s="19" t="s">
        <v>422</v>
      </c>
      <c r="D621" s="7" t="s">
        <v>1301</v>
      </c>
      <c r="E621" s="17"/>
      <c r="F621" s="1" t="s">
        <v>591</v>
      </c>
      <c r="G621" s="1" t="s">
        <v>2384</v>
      </c>
      <c r="H621" s="1" t="s">
        <v>2009</v>
      </c>
      <c r="I621" s="1" t="s">
        <v>2611</v>
      </c>
      <c r="J621" s="122" t="s">
        <v>2476</v>
      </c>
      <c r="K621" s="122" t="s">
        <v>2475</v>
      </c>
      <c r="L621" s="6" t="s">
        <v>2471</v>
      </c>
      <c r="M621" s="6">
        <v>2</v>
      </c>
      <c r="N621" s="6" t="s">
        <v>2439</v>
      </c>
      <c r="O621" s="5" t="s">
        <v>2478</v>
      </c>
      <c r="P621" s="73" t="s">
        <v>2485</v>
      </c>
      <c r="Q621" s="73"/>
      <c r="R621" s="41">
        <f t="shared" si="102"/>
        <v>146.4</v>
      </c>
      <c r="S621" s="82">
        <f t="shared" si="103"/>
        <v>124.4</v>
      </c>
      <c r="T621" s="76" t="s">
        <v>2053</v>
      </c>
      <c r="U621" s="120">
        <f t="shared" si="104"/>
        <v>168.4</v>
      </c>
      <c r="V621" s="78">
        <v>43101</v>
      </c>
      <c r="W621" s="78">
        <v>401768</v>
      </c>
      <c r="X621" s="128"/>
      <c r="AA621" s="42">
        <v>42</v>
      </c>
      <c r="AB621" s="17"/>
    </row>
    <row r="622" spans="1:28" ht="25.5" hidden="1">
      <c r="A622" s="16" t="s">
        <v>1434</v>
      </c>
      <c r="B622" s="16" t="s">
        <v>1435</v>
      </c>
      <c r="C622" s="19" t="s">
        <v>422</v>
      </c>
      <c r="D622" s="7" t="s">
        <v>1302</v>
      </c>
      <c r="E622" s="17"/>
      <c r="F622" s="1" t="s">
        <v>272</v>
      </c>
      <c r="G622" s="1" t="s">
        <v>1723</v>
      </c>
      <c r="H622" s="1"/>
      <c r="I622" s="1"/>
      <c r="J622" s="1" t="s">
        <v>2469</v>
      </c>
      <c r="K622" s="1" t="s">
        <v>2472</v>
      </c>
      <c r="L622" s="6" t="s">
        <v>2471</v>
      </c>
      <c r="M622" s="6"/>
      <c r="N622" s="6"/>
      <c r="O622" s="6"/>
      <c r="P622" s="6"/>
      <c r="Q622" s="6"/>
      <c r="R622" s="41">
        <f t="shared" si="102"/>
        <v>198.7</v>
      </c>
      <c r="S622" s="82">
        <f t="shared" si="103"/>
        <v>168.9</v>
      </c>
      <c r="T622" s="76" t="s">
        <v>2053</v>
      </c>
      <c r="U622" s="120">
        <f t="shared" si="104"/>
        <v>228.5</v>
      </c>
      <c r="V622" s="78">
        <v>43101</v>
      </c>
      <c r="W622" s="78">
        <v>401768</v>
      </c>
      <c r="X622" s="128"/>
      <c r="AA622" s="42">
        <v>57</v>
      </c>
      <c r="AB622" s="17"/>
    </row>
    <row r="623" spans="1:28" ht="25.5">
      <c r="A623" s="16" t="s">
        <v>1434</v>
      </c>
      <c r="B623" s="16" t="s">
        <v>1435</v>
      </c>
      <c r="C623" s="19" t="s">
        <v>422</v>
      </c>
      <c r="D623" s="7" t="s">
        <v>1303</v>
      </c>
      <c r="E623" s="131" t="s">
        <v>754</v>
      </c>
      <c r="F623" s="25" t="s">
        <v>273</v>
      </c>
      <c r="G623" s="32" t="s">
        <v>1757</v>
      </c>
      <c r="H623" s="1" t="s">
        <v>2590</v>
      </c>
      <c r="I623" s="74" t="s">
        <v>2601</v>
      </c>
      <c r="J623" s="93" t="s">
        <v>2469</v>
      </c>
      <c r="K623" s="1" t="s">
        <v>2472</v>
      </c>
      <c r="L623" s="6" t="s">
        <v>2471</v>
      </c>
      <c r="M623" s="47"/>
      <c r="N623" s="47"/>
      <c r="O623" s="47"/>
      <c r="P623" s="47"/>
      <c r="Q623" s="47"/>
      <c r="R623" s="41">
        <f t="shared" si="102"/>
        <v>97.6</v>
      </c>
      <c r="S623" s="82">
        <f t="shared" si="103"/>
        <v>83</v>
      </c>
      <c r="T623" s="76" t="s">
        <v>2053</v>
      </c>
      <c r="U623" s="120">
        <f t="shared" si="104"/>
        <v>112.2</v>
      </c>
      <c r="V623" s="78">
        <v>43101</v>
      </c>
      <c r="W623" s="78">
        <v>401768</v>
      </c>
      <c r="X623" s="128"/>
      <c r="AA623" s="42">
        <v>28</v>
      </c>
      <c r="AB623" s="17" t="s">
        <v>754</v>
      </c>
    </row>
    <row r="624" spans="1:28" ht="25.5">
      <c r="A624" s="16" t="s">
        <v>1434</v>
      </c>
      <c r="B624" s="16" t="s">
        <v>1435</v>
      </c>
      <c r="C624" s="19" t="s">
        <v>422</v>
      </c>
      <c r="D624" s="7" t="s">
        <v>1304</v>
      </c>
      <c r="E624" s="131" t="s">
        <v>754</v>
      </c>
      <c r="F624" s="25" t="s">
        <v>274</v>
      </c>
      <c r="G624" s="2" t="s">
        <v>1957</v>
      </c>
      <c r="H624" s="1" t="s">
        <v>2586</v>
      </c>
      <c r="I624" s="74" t="s">
        <v>2602</v>
      </c>
      <c r="J624" s="93" t="s">
        <v>2469</v>
      </c>
      <c r="K624" s="1" t="s">
        <v>2472</v>
      </c>
      <c r="L624" s="6" t="s">
        <v>2471</v>
      </c>
      <c r="M624" s="6"/>
      <c r="N624" s="6"/>
      <c r="O624" s="6"/>
      <c r="P624" s="6"/>
      <c r="Q624" s="6"/>
      <c r="R624" s="41">
        <f t="shared" si="102"/>
        <v>142.9</v>
      </c>
      <c r="S624" s="82">
        <f t="shared" si="103"/>
        <v>121.5</v>
      </c>
      <c r="T624" s="76" t="s">
        <v>2053</v>
      </c>
      <c r="U624" s="120">
        <f t="shared" si="104"/>
        <v>164.3</v>
      </c>
      <c r="V624" s="78">
        <v>43101</v>
      </c>
      <c r="W624" s="78">
        <v>401768</v>
      </c>
      <c r="X624" s="128"/>
      <c r="AA624" s="42">
        <v>41</v>
      </c>
      <c r="AB624" s="17" t="s">
        <v>754</v>
      </c>
    </row>
    <row r="625" spans="1:28" ht="38.25">
      <c r="A625" s="16" t="s">
        <v>1434</v>
      </c>
      <c r="B625" s="16" t="s">
        <v>1435</v>
      </c>
      <c r="C625" s="19" t="s">
        <v>422</v>
      </c>
      <c r="D625" s="7" t="s">
        <v>1305</v>
      </c>
      <c r="E625" s="131" t="s">
        <v>754</v>
      </c>
      <c r="F625" s="25" t="s">
        <v>1428</v>
      </c>
      <c r="G625" s="2" t="s">
        <v>1958</v>
      </c>
      <c r="H625" s="1" t="s">
        <v>2587</v>
      </c>
      <c r="I625" s="74" t="s">
        <v>2603</v>
      </c>
      <c r="J625" s="93" t="s">
        <v>2469</v>
      </c>
      <c r="K625" s="1" t="s">
        <v>2472</v>
      </c>
      <c r="L625" s="6" t="s">
        <v>2471</v>
      </c>
      <c r="M625" s="21"/>
      <c r="N625" s="21"/>
      <c r="O625" s="21"/>
      <c r="P625" s="21"/>
      <c r="Q625" s="21"/>
      <c r="R625" s="41">
        <f t="shared" si="102"/>
        <v>313.8</v>
      </c>
      <c r="S625" s="82">
        <f t="shared" si="103"/>
        <v>266.7</v>
      </c>
      <c r="T625" s="76" t="s">
        <v>2053</v>
      </c>
      <c r="U625" s="120">
        <f t="shared" si="104"/>
        <v>360.9</v>
      </c>
      <c r="V625" s="78">
        <v>43101</v>
      </c>
      <c r="W625" s="78">
        <v>401768</v>
      </c>
      <c r="X625" s="128"/>
      <c r="AA625" s="42">
        <v>90</v>
      </c>
      <c r="AB625" s="17" t="s">
        <v>754</v>
      </c>
    </row>
    <row r="626" spans="1:28" ht="38.25">
      <c r="A626" s="16" t="s">
        <v>1434</v>
      </c>
      <c r="B626" s="16" t="s">
        <v>1435</v>
      </c>
      <c r="C626" s="19" t="s">
        <v>422</v>
      </c>
      <c r="D626" s="7" t="s">
        <v>1306</v>
      </c>
      <c r="E626" s="131" t="s">
        <v>754</v>
      </c>
      <c r="F626" s="1" t="s">
        <v>592</v>
      </c>
      <c r="G626" s="1" t="s">
        <v>1959</v>
      </c>
      <c r="H626" s="1" t="s">
        <v>2588</v>
      </c>
      <c r="I626" s="74" t="s">
        <v>2604</v>
      </c>
      <c r="J626" s="93" t="s">
        <v>2469</v>
      </c>
      <c r="K626" s="1" t="s">
        <v>2472</v>
      </c>
      <c r="L626" s="6" t="s">
        <v>2471</v>
      </c>
      <c r="M626" s="6"/>
      <c r="N626" s="6"/>
      <c r="O626" s="6"/>
      <c r="P626" s="6"/>
      <c r="Q626" s="6"/>
      <c r="R626" s="41">
        <f t="shared" si="102"/>
        <v>156.9</v>
      </c>
      <c r="S626" s="82">
        <f t="shared" si="103"/>
        <v>133.4</v>
      </c>
      <c r="T626" s="76" t="s">
        <v>2053</v>
      </c>
      <c r="U626" s="120">
        <f t="shared" si="104"/>
        <v>180.4</v>
      </c>
      <c r="V626" s="78">
        <v>43101</v>
      </c>
      <c r="W626" s="78">
        <v>401768</v>
      </c>
      <c r="X626" s="128"/>
      <c r="AA626" s="42">
        <v>45</v>
      </c>
      <c r="AB626" s="17" t="s">
        <v>754</v>
      </c>
    </row>
    <row r="627" spans="1:28" ht="30" hidden="1">
      <c r="A627" s="107" t="s">
        <v>1431</v>
      </c>
      <c r="B627" s="107" t="s">
        <v>1433</v>
      </c>
      <c r="C627" s="108" t="s">
        <v>423</v>
      </c>
      <c r="D627" s="101"/>
      <c r="E627" s="17"/>
      <c r="F627" s="97" t="s">
        <v>275</v>
      </c>
      <c r="G627" s="97" t="s">
        <v>1724</v>
      </c>
      <c r="H627" s="98"/>
      <c r="I627" s="99"/>
      <c r="J627" s="32"/>
      <c r="K627" s="32"/>
      <c r="L627" s="6"/>
      <c r="M627" s="6"/>
      <c r="N627" s="6"/>
      <c r="O627" s="6"/>
      <c r="P627" s="6"/>
      <c r="Q627" s="6"/>
      <c r="R627" s="41"/>
      <c r="S627" s="82"/>
      <c r="T627" s="76"/>
      <c r="U627" s="120"/>
      <c r="V627" s="78">
        <v>43101</v>
      </c>
      <c r="W627" s="78">
        <v>401768</v>
      </c>
      <c r="X627" s="128"/>
      <c r="AA627" s="42"/>
      <c r="AB627" s="17"/>
    </row>
    <row r="628" spans="1:28" ht="51" hidden="1">
      <c r="A628" s="16" t="s">
        <v>1434</v>
      </c>
      <c r="B628" s="16" t="s">
        <v>1435</v>
      </c>
      <c r="C628" s="19" t="s">
        <v>423</v>
      </c>
      <c r="D628" s="7" t="s">
        <v>1307</v>
      </c>
      <c r="E628" s="17"/>
      <c r="F628" s="1" t="s">
        <v>593</v>
      </c>
      <c r="G628" s="1" t="s">
        <v>1731</v>
      </c>
      <c r="H628" s="1" t="s">
        <v>2010</v>
      </c>
      <c r="I628" s="1" t="s">
        <v>2612</v>
      </c>
      <c r="J628" s="1" t="s">
        <v>2469</v>
      </c>
      <c r="K628" s="1" t="s">
        <v>2472</v>
      </c>
      <c r="L628" s="6" t="s">
        <v>2471</v>
      </c>
      <c r="M628" s="65"/>
      <c r="N628" s="65"/>
      <c r="O628" s="65"/>
      <c r="P628" s="65"/>
      <c r="Q628" s="65"/>
      <c r="R628" s="41">
        <f t="shared" ref="R628:R652" si="105">ROUND(AA628*$Z$3,1)</f>
        <v>20.9</v>
      </c>
      <c r="S628" s="82">
        <f t="shared" ref="S628:S652" si="106">ROUND(R628*0.85,1)</f>
        <v>17.8</v>
      </c>
      <c r="T628" s="76" t="s">
        <v>2053</v>
      </c>
      <c r="U628" s="120">
        <f t="shared" ref="U628:U652" si="107">ROUND(R628*1.15,1)</f>
        <v>24</v>
      </c>
      <c r="V628" s="78">
        <v>43101</v>
      </c>
      <c r="W628" s="78">
        <v>401768</v>
      </c>
      <c r="X628" s="128"/>
      <c r="AA628" s="42">
        <v>6</v>
      </c>
      <c r="AB628" s="17"/>
    </row>
    <row r="629" spans="1:28" ht="38.25" hidden="1">
      <c r="A629" s="16" t="s">
        <v>1434</v>
      </c>
      <c r="B629" s="16" t="s">
        <v>1435</v>
      </c>
      <c r="C629" s="19" t="s">
        <v>423</v>
      </c>
      <c r="D629" s="7" t="s">
        <v>1308</v>
      </c>
      <c r="E629" s="17"/>
      <c r="F629" s="1" t="s">
        <v>594</v>
      </c>
      <c r="G629" s="1" t="s">
        <v>2385</v>
      </c>
      <c r="H629" s="1" t="s">
        <v>281</v>
      </c>
      <c r="I629" s="1" t="s">
        <v>1610</v>
      </c>
      <c r="J629" s="1" t="s">
        <v>2469</v>
      </c>
      <c r="K629" s="1" t="s">
        <v>2472</v>
      </c>
      <c r="L629" s="6" t="s">
        <v>2471</v>
      </c>
      <c r="M629" s="65"/>
      <c r="N629" s="65"/>
      <c r="O629" s="65"/>
      <c r="P629" s="65"/>
      <c r="Q629" s="65"/>
      <c r="R629" s="41">
        <f t="shared" si="105"/>
        <v>29.6</v>
      </c>
      <c r="S629" s="82">
        <f t="shared" si="106"/>
        <v>25.2</v>
      </c>
      <c r="T629" s="76" t="s">
        <v>2053</v>
      </c>
      <c r="U629" s="120">
        <f t="shared" si="107"/>
        <v>34</v>
      </c>
      <c r="V629" s="78">
        <v>43101</v>
      </c>
      <c r="W629" s="78">
        <v>401768</v>
      </c>
      <c r="X629" s="128"/>
      <c r="AA629" s="42">
        <v>8.5</v>
      </c>
      <c r="AB629" s="17"/>
    </row>
    <row r="630" spans="1:28" ht="25.5">
      <c r="A630" s="16" t="s">
        <v>1434</v>
      </c>
      <c r="B630" s="16" t="s">
        <v>1435</v>
      </c>
      <c r="C630" s="19" t="s">
        <v>423</v>
      </c>
      <c r="D630" s="7" t="s">
        <v>1309</v>
      </c>
      <c r="E630" s="131" t="s">
        <v>754</v>
      </c>
      <c r="F630" s="1" t="s">
        <v>595</v>
      </c>
      <c r="G630" s="1" t="s">
        <v>2386</v>
      </c>
      <c r="H630" s="1" t="s">
        <v>2581</v>
      </c>
      <c r="I630" s="1" t="s">
        <v>2605</v>
      </c>
      <c r="J630" s="93" t="s">
        <v>2469</v>
      </c>
      <c r="K630" s="1" t="s">
        <v>2472</v>
      </c>
      <c r="L630" s="6" t="s">
        <v>2471</v>
      </c>
      <c r="M630" s="6"/>
      <c r="N630" s="6"/>
      <c r="O630" s="6"/>
      <c r="P630" s="6"/>
      <c r="Q630" s="6"/>
      <c r="R630" s="41">
        <f t="shared" si="105"/>
        <v>122</v>
      </c>
      <c r="S630" s="82">
        <f t="shared" si="106"/>
        <v>103.7</v>
      </c>
      <c r="T630" s="76" t="s">
        <v>2053</v>
      </c>
      <c r="U630" s="120">
        <f t="shared" si="107"/>
        <v>140.30000000000001</v>
      </c>
      <c r="V630" s="78">
        <v>43101</v>
      </c>
      <c r="W630" s="78">
        <v>401768</v>
      </c>
      <c r="X630" s="128"/>
      <c r="AA630" s="42">
        <v>35</v>
      </c>
      <c r="AB630" s="17" t="s">
        <v>754</v>
      </c>
    </row>
    <row r="631" spans="1:28" ht="76.5">
      <c r="A631" s="16" t="s">
        <v>1434</v>
      </c>
      <c r="B631" s="16" t="s">
        <v>1435</v>
      </c>
      <c r="C631" s="19" t="s">
        <v>423</v>
      </c>
      <c r="D631" s="7" t="s">
        <v>1310</v>
      </c>
      <c r="E631" s="131" t="s">
        <v>754</v>
      </c>
      <c r="F631" s="1" t="s">
        <v>596</v>
      </c>
      <c r="G631" s="1" t="s">
        <v>2387</v>
      </c>
      <c r="H631" s="1" t="s">
        <v>2582</v>
      </c>
      <c r="I631" s="74" t="s">
        <v>2606</v>
      </c>
      <c r="J631" s="93" t="s">
        <v>2469</v>
      </c>
      <c r="K631" s="1" t="s">
        <v>2472</v>
      </c>
      <c r="L631" s="6" t="s">
        <v>2471</v>
      </c>
      <c r="M631" s="65"/>
      <c r="N631" s="65"/>
      <c r="O631" s="65"/>
      <c r="P631" s="65"/>
      <c r="Q631" s="65"/>
      <c r="R631" s="41">
        <f t="shared" si="105"/>
        <v>38.4</v>
      </c>
      <c r="S631" s="82">
        <f t="shared" si="106"/>
        <v>32.6</v>
      </c>
      <c r="T631" s="76" t="s">
        <v>2053</v>
      </c>
      <c r="U631" s="120">
        <f t="shared" si="107"/>
        <v>44.2</v>
      </c>
      <c r="V631" s="78">
        <v>43101</v>
      </c>
      <c r="W631" s="78">
        <v>401768</v>
      </c>
      <c r="X631" s="128"/>
      <c r="AA631" s="42">
        <v>11</v>
      </c>
      <c r="AB631" s="17" t="s">
        <v>754</v>
      </c>
    </row>
    <row r="632" spans="1:28" ht="25.5">
      <c r="A632" s="16" t="s">
        <v>1434</v>
      </c>
      <c r="B632" s="16" t="s">
        <v>1435</v>
      </c>
      <c r="C632" s="19" t="s">
        <v>423</v>
      </c>
      <c r="D632" s="7" t="s">
        <v>1311</v>
      </c>
      <c r="E632" s="131" t="s">
        <v>754</v>
      </c>
      <c r="F632" s="1" t="s">
        <v>276</v>
      </c>
      <c r="G632" s="1" t="s">
        <v>1735</v>
      </c>
      <c r="H632" s="1" t="s">
        <v>2583</v>
      </c>
      <c r="I632" s="74" t="s">
        <v>2607</v>
      </c>
      <c r="J632" s="93" t="s">
        <v>2469</v>
      </c>
      <c r="K632" s="1" t="s">
        <v>2472</v>
      </c>
      <c r="L632" s="6" t="s">
        <v>2471</v>
      </c>
      <c r="M632" s="6"/>
      <c r="N632" s="6"/>
      <c r="O632" s="6"/>
      <c r="P632" s="6"/>
      <c r="Q632" s="6"/>
      <c r="R632" s="41">
        <f t="shared" si="105"/>
        <v>174.3</v>
      </c>
      <c r="S632" s="82">
        <f t="shared" si="106"/>
        <v>148.19999999999999</v>
      </c>
      <c r="T632" s="76" t="s">
        <v>2053</v>
      </c>
      <c r="U632" s="120">
        <f t="shared" si="107"/>
        <v>200.4</v>
      </c>
      <c r="V632" s="78">
        <v>43101</v>
      </c>
      <c r="W632" s="78">
        <v>401768</v>
      </c>
      <c r="X632" s="128"/>
      <c r="AA632" s="42">
        <v>50</v>
      </c>
      <c r="AB632" s="17" t="s">
        <v>754</v>
      </c>
    </row>
    <row r="633" spans="1:28" ht="38.25" hidden="1">
      <c r="A633" s="100" t="s">
        <v>1434</v>
      </c>
      <c r="B633" s="100" t="s">
        <v>1435</v>
      </c>
      <c r="C633" s="104" t="s">
        <v>423</v>
      </c>
      <c r="D633" s="101" t="s">
        <v>1312</v>
      </c>
      <c r="E633" s="17"/>
      <c r="F633" s="102" t="s">
        <v>277</v>
      </c>
      <c r="G633" s="102" t="s">
        <v>1736</v>
      </c>
      <c r="H633" s="109" t="s">
        <v>2448</v>
      </c>
      <c r="I633" s="109" t="s">
        <v>1726</v>
      </c>
      <c r="J633" s="1" t="s">
        <v>2469</v>
      </c>
      <c r="K633" s="1" t="s">
        <v>2472</v>
      </c>
      <c r="L633" s="6" t="s">
        <v>2471</v>
      </c>
      <c r="M633" s="6"/>
      <c r="N633" s="6"/>
      <c r="O633" s="6"/>
      <c r="P633" s="6"/>
      <c r="Q633" s="6"/>
      <c r="R633" s="41">
        <f t="shared" si="105"/>
        <v>289.39999999999998</v>
      </c>
      <c r="S633" s="82">
        <f t="shared" si="106"/>
        <v>246</v>
      </c>
      <c r="T633" s="76" t="s">
        <v>2053</v>
      </c>
      <c r="U633" s="120">
        <f t="shared" si="107"/>
        <v>332.8</v>
      </c>
      <c r="V633" s="78">
        <v>43101</v>
      </c>
      <c r="W633" s="78">
        <v>401768</v>
      </c>
      <c r="X633" s="128"/>
      <c r="AA633" s="42">
        <v>83</v>
      </c>
      <c r="AB633" s="17"/>
    </row>
    <row r="634" spans="1:28" ht="25.5">
      <c r="A634" s="16" t="s">
        <v>1434</v>
      </c>
      <c r="B634" s="16" t="s">
        <v>1435</v>
      </c>
      <c r="C634" s="19" t="s">
        <v>423</v>
      </c>
      <c r="D634" s="7" t="s">
        <v>1313</v>
      </c>
      <c r="E634" s="131" t="s">
        <v>754</v>
      </c>
      <c r="F634" s="1" t="s">
        <v>597</v>
      </c>
      <c r="G634" s="1" t="s">
        <v>1732</v>
      </c>
      <c r="H634" s="1" t="s">
        <v>2584</v>
      </c>
      <c r="I634" s="74" t="s">
        <v>2608</v>
      </c>
      <c r="J634" s="93" t="s">
        <v>2469</v>
      </c>
      <c r="K634" s="1" t="s">
        <v>2472</v>
      </c>
      <c r="L634" s="6" t="s">
        <v>2471</v>
      </c>
      <c r="M634" s="6"/>
      <c r="N634" s="6"/>
      <c r="O634" s="6"/>
      <c r="P634" s="6"/>
      <c r="Q634" s="6"/>
      <c r="R634" s="41">
        <f t="shared" si="105"/>
        <v>142.9</v>
      </c>
      <c r="S634" s="82">
        <f t="shared" si="106"/>
        <v>121.5</v>
      </c>
      <c r="T634" s="76" t="s">
        <v>2053</v>
      </c>
      <c r="U634" s="120">
        <f t="shared" si="107"/>
        <v>164.3</v>
      </c>
      <c r="V634" s="78">
        <v>43101</v>
      </c>
      <c r="W634" s="78">
        <v>401768</v>
      </c>
      <c r="X634" s="128"/>
      <c r="AA634" s="42">
        <v>41</v>
      </c>
      <c r="AB634" s="17" t="s">
        <v>754</v>
      </c>
    </row>
    <row r="635" spans="1:28" ht="25.5" hidden="1">
      <c r="A635" s="100" t="s">
        <v>1434</v>
      </c>
      <c r="B635" s="100" t="s">
        <v>1435</v>
      </c>
      <c r="C635" s="104" t="s">
        <v>423</v>
      </c>
      <c r="D635" s="101" t="s">
        <v>1314</v>
      </c>
      <c r="E635" s="17"/>
      <c r="F635" s="102" t="s">
        <v>598</v>
      </c>
      <c r="G635" s="102" t="s">
        <v>1727</v>
      </c>
      <c r="H635" s="102" t="s">
        <v>700</v>
      </c>
      <c r="I635" s="102" t="s">
        <v>1969</v>
      </c>
      <c r="J635" s="1" t="s">
        <v>2469</v>
      </c>
      <c r="K635" s="1" t="s">
        <v>2472</v>
      </c>
      <c r="L635" s="6" t="s">
        <v>2471</v>
      </c>
      <c r="M635" s="9"/>
      <c r="N635" s="9"/>
      <c r="O635" s="9"/>
      <c r="P635" s="9"/>
      <c r="Q635" s="9"/>
      <c r="R635" s="41">
        <f t="shared" si="105"/>
        <v>136</v>
      </c>
      <c r="S635" s="82">
        <f t="shared" si="106"/>
        <v>115.6</v>
      </c>
      <c r="T635" s="76" t="s">
        <v>2053</v>
      </c>
      <c r="U635" s="120">
        <f t="shared" si="107"/>
        <v>156.4</v>
      </c>
      <c r="V635" s="78">
        <v>43101</v>
      </c>
      <c r="W635" s="78">
        <v>401768</v>
      </c>
      <c r="X635" s="128"/>
      <c r="AA635" s="42">
        <v>39</v>
      </c>
      <c r="AB635" s="17"/>
    </row>
    <row r="636" spans="1:28" ht="25.5" hidden="1">
      <c r="A636" s="16" t="s">
        <v>1434</v>
      </c>
      <c r="B636" s="16" t="s">
        <v>1435</v>
      </c>
      <c r="C636" s="19" t="s">
        <v>423</v>
      </c>
      <c r="D636" s="7" t="s">
        <v>1315</v>
      </c>
      <c r="E636" s="17"/>
      <c r="F636" s="1" t="s">
        <v>599</v>
      </c>
      <c r="G636" s="1" t="s">
        <v>1737</v>
      </c>
      <c r="H636" s="1" t="s">
        <v>700</v>
      </c>
      <c r="I636" s="1" t="s">
        <v>1969</v>
      </c>
      <c r="J636" s="1" t="s">
        <v>2469</v>
      </c>
      <c r="K636" s="1" t="s">
        <v>2472</v>
      </c>
      <c r="L636" s="6" t="s">
        <v>2471</v>
      </c>
      <c r="M636" s="9"/>
      <c r="N636" s="9"/>
      <c r="O636" s="9"/>
      <c r="P636" s="9"/>
      <c r="Q636" s="9"/>
      <c r="R636" s="41">
        <f t="shared" si="105"/>
        <v>156.9</v>
      </c>
      <c r="S636" s="82">
        <f t="shared" si="106"/>
        <v>133.4</v>
      </c>
      <c r="T636" s="76" t="s">
        <v>2053</v>
      </c>
      <c r="U636" s="120">
        <f t="shared" si="107"/>
        <v>180.4</v>
      </c>
      <c r="V636" s="78">
        <v>43101</v>
      </c>
      <c r="W636" s="78">
        <v>401768</v>
      </c>
      <c r="X636" s="128"/>
      <c r="AA636" s="42">
        <v>45</v>
      </c>
      <c r="AB636" s="17"/>
    </row>
    <row r="637" spans="1:28" ht="25.5" hidden="1">
      <c r="A637" s="16" t="s">
        <v>1434</v>
      </c>
      <c r="B637" s="16" t="s">
        <v>1435</v>
      </c>
      <c r="C637" s="19" t="s">
        <v>423</v>
      </c>
      <c r="D637" s="7" t="s">
        <v>1316</v>
      </c>
      <c r="E637" s="17"/>
      <c r="F637" s="1" t="s">
        <v>600</v>
      </c>
      <c r="G637" s="1" t="s">
        <v>1738</v>
      </c>
      <c r="H637" s="1" t="s">
        <v>700</v>
      </c>
      <c r="I637" s="1" t="s">
        <v>1969</v>
      </c>
      <c r="J637" s="1" t="s">
        <v>2469</v>
      </c>
      <c r="K637" s="1" t="s">
        <v>2472</v>
      </c>
      <c r="L637" s="6" t="s">
        <v>2471</v>
      </c>
      <c r="M637" s="9"/>
      <c r="N637" s="9"/>
      <c r="O637" s="9"/>
      <c r="P637" s="9"/>
      <c r="Q637" s="9"/>
      <c r="R637" s="41">
        <f t="shared" si="105"/>
        <v>219.7</v>
      </c>
      <c r="S637" s="82">
        <f t="shared" si="106"/>
        <v>186.7</v>
      </c>
      <c r="T637" s="76" t="s">
        <v>2053</v>
      </c>
      <c r="U637" s="120">
        <f t="shared" si="107"/>
        <v>252.7</v>
      </c>
      <c r="V637" s="78">
        <v>43101</v>
      </c>
      <c r="W637" s="78">
        <v>401768</v>
      </c>
      <c r="X637" s="128"/>
      <c r="AA637" s="42">
        <v>63</v>
      </c>
      <c r="AB637" s="17"/>
    </row>
    <row r="638" spans="1:28" hidden="1">
      <c r="A638" s="16" t="s">
        <v>1434</v>
      </c>
      <c r="B638" s="16" t="s">
        <v>1435</v>
      </c>
      <c r="C638" s="19" t="s">
        <v>423</v>
      </c>
      <c r="D638" s="7" t="s">
        <v>1317</v>
      </c>
      <c r="E638" s="17"/>
      <c r="F638" s="1" t="s">
        <v>601</v>
      </c>
      <c r="G638" s="1" t="s">
        <v>1657</v>
      </c>
      <c r="H638" s="1" t="s">
        <v>701</v>
      </c>
      <c r="I638" s="1" t="s">
        <v>1742</v>
      </c>
      <c r="J638" s="1" t="s">
        <v>2469</v>
      </c>
      <c r="K638" s="1" t="s">
        <v>2472</v>
      </c>
      <c r="L638" s="6" t="s">
        <v>2471</v>
      </c>
      <c r="M638" s="6"/>
      <c r="N638" s="6"/>
      <c r="O638" s="6"/>
      <c r="P638" s="6"/>
      <c r="Q638" s="6"/>
      <c r="R638" s="41">
        <f t="shared" si="105"/>
        <v>338.2</v>
      </c>
      <c r="S638" s="82">
        <f t="shared" si="106"/>
        <v>287.5</v>
      </c>
      <c r="T638" s="76" t="s">
        <v>2053</v>
      </c>
      <c r="U638" s="120">
        <f t="shared" si="107"/>
        <v>388.9</v>
      </c>
      <c r="V638" s="78">
        <v>43101</v>
      </c>
      <c r="W638" s="78">
        <v>401768</v>
      </c>
      <c r="X638" s="128"/>
      <c r="AA638" s="42">
        <v>97</v>
      </c>
      <c r="AB638" s="17"/>
    </row>
    <row r="639" spans="1:28" ht="38.25" hidden="1">
      <c r="A639" s="16" t="s">
        <v>1434</v>
      </c>
      <c r="B639" s="16" t="s">
        <v>1435</v>
      </c>
      <c r="C639" s="19" t="s">
        <v>423</v>
      </c>
      <c r="D639" s="7" t="s">
        <v>1318</v>
      </c>
      <c r="E639" s="17"/>
      <c r="F639" s="1" t="s">
        <v>602</v>
      </c>
      <c r="G639" s="1" t="s">
        <v>2388</v>
      </c>
      <c r="H639" s="1" t="s">
        <v>2449</v>
      </c>
      <c r="I639" s="74" t="s">
        <v>2674</v>
      </c>
      <c r="J639" s="1" t="s">
        <v>2469</v>
      </c>
      <c r="K639" s="1" t="s">
        <v>2472</v>
      </c>
      <c r="L639" s="6" t="s">
        <v>2471</v>
      </c>
      <c r="M639" s="9"/>
      <c r="N639" s="9"/>
      <c r="O639" s="9"/>
      <c r="P639" s="9"/>
      <c r="Q639" s="9"/>
      <c r="R639" s="41">
        <f t="shared" si="105"/>
        <v>139.5</v>
      </c>
      <c r="S639" s="82">
        <f t="shared" si="106"/>
        <v>118.6</v>
      </c>
      <c r="T639" s="76" t="s">
        <v>2053</v>
      </c>
      <c r="U639" s="120">
        <f t="shared" si="107"/>
        <v>160.4</v>
      </c>
      <c r="V639" s="78">
        <v>43101</v>
      </c>
      <c r="W639" s="78">
        <v>401768</v>
      </c>
      <c r="X639" s="128"/>
      <c r="AA639" s="42">
        <v>40</v>
      </c>
      <c r="AB639" s="17"/>
    </row>
    <row r="640" spans="1:28" ht="25.5" hidden="1">
      <c r="A640" s="16" t="s">
        <v>1434</v>
      </c>
      <c r="B640" s="16" t="s">
        <v>1435</v>
      </c>
      <c r="C640" s="19" t="s">
        <v>423</v>
      </c>
      <c r="D640" s="7" t="s">
        <v>1319</v>
      </c>
      <c r="E640" s="17"/>
      <c r="F640" s="1" t="s">
        <v>603</v>
      </c>
      <c r="G640" s="1" t="s">
        <v>2389</v>
      </c>
      <c r="H640" s="1" t="s">
        <v>2460</v>
      </c>
      <c r="I640" s="1" t="s">
        <v>2390</v>
      </c>
      <c r="J640" s="1" t="s">
        <v>2469</v>
      </c>
      <c r="K640" s="1" t="s">
        <v>2472</v>
      </c>
      <c r="L640" s="6" t="s">
        <v>2471</v>
      </c>
      <c r="M640" s="6"/>
      <c r="N640" s="6"/>
      <c r="O640" s="6"/>
      <c r="P640" s="6"/>
      <c r="Q640" s="6"/>
      <c r="R640" s="41">
        <f t="shared" si="105"/>
        <v>69.7</v>
      </c>
      <c r="S640" s="82">
        <f t="shared" si="106"/>
        <v>59.2</v>
      </c>
      <c r="T640" s="76" t="s">
        <v>2053</v>
      </c>
      <c r="U640" s="120">
        <f t="shared" si="107"/>
        <v>80.2</v>
      </c>
      <c r="V640" s="78">
        <v>43101</v>
      </c>
      <c r="W640" s="78">
        <v>401768</v>
      </c>
      <c r="X640" s="128"/>
      <c r="AA640" s="42">
        <v>20</v>
      </c>
      <c r="AB640" s="17"/>
    </row>
    <row r="641" spans="1:28" ht="25.5" hidden="1">
      <c r="A641" s="16" t="s">
        <v>1434</v>
      </c>
      <c r="B641" s="16" t="s">
        <v>1435</v>
      </c>
      <c r="C641" s="19" t="s">
        <v>423</v>
      </c>
      <c r="D641" s="7" t="s">
        <v>1320</v>
      </c>
      <c r="E641" s="17"/>
      <c r="F641" s="1" t="s">
        <v>604</v>
      </c>
      <c r="G641" s="1" t="s">
        <v>2436</v>
      </c>
      <c r="H641" s="1" t="s">
        <v>2537</v>
      </c>
      <c r="I641" s="1" t="s">
        <v>2391</v>
      </c>
      <c r="J641" s="122" t="s">
        <v>2469</v>
      </c>
      <c r="K641" s="122" t="s">
        <v>2472</v>
      </c>
      <c r="L641" s="6" t="s">
        <v>2471</v>
      </c>
      <c r="M641" s="6">
        <v>2</v>
      </c>
      <c r="N641" s="6" t="s">
        <v>2439</v>
      </c>
      <c r="O641" s="5" t="s">
        <v>2478</v>
      </c>
      <c r="P641" s="73" t="s">
        <v>2485</v>
      </c>
      <c r="Q641" s="73"/>
      <c r="R641" s="41">
        <f t="shared" si="105"/>
        <v>324.2</v>
      </c>
      <c r="S641" s="82">
        <f t="shared" si="106"/>
        <v>275.60000000000002</v>
      </c>
      <c r="T641" s="76" t="s">
        <v>2053</v>
      </c>
      <c r="U641" s="120">
        <f t="shared" si="107"/>
        <v>372.8</v>
      </c>
      <c r="V641" s="78">
        <v>43101</v>
      </c>
      <c r="W641" s="78">
        <v>401768</v>
      </c>
      <c r="X641" s="128"/>
      <c r="AA641" s="42">
        <v>93</v>
      </c>
      <c r="AB641" s="17"/>
    </row>
    <row r="642" spans="1:28" ht="51" hidden="1">
      <c r="A642" s="16" t="s">
        <v>1434</v>
      </c>
      <c r="B642" s="16" t="s">
        <v>1435</v>
      </c>
      <c r="C642" s="19" t="s">
        <v>423</v>
      </c>
      <c r="D642" s="7" t="s">
        <v>1321</v>
      </c>
      <c r="E642" s="17"/>
      <c r="F642" s="1" t="s">
        <v>278</v>
      </c>
      <c r="G642" s="1" t="s">
        <v>1728</v>
      </c>
      <c r="H642" s="1" t="s">
        <v>2461</v>
      </c>
      <c r="I642" s="1" t="s">
        <v>2437</v>
      </c>
      <c r="J642" s="1" t="s">
        <v>2469</v>
      </c>
      <c r="K642" s="1" t="s">
        <v>2472</v>
      </c>
      <c r="L642" s="6" t="s">
        <v>2471</v>
      </c>
      <c r="M642" s="6"/>
      <c r="N642" s="6"/>
      <c r="O642" s="6"/>
      <c r="P642" s="6"/>
      <c r="Q642" s="6"/>
      <c r="R642" s="41">
        <f t="shared" si="105"/>
        <v>111.6</v>
      </c>
      <c r="S642" s="82">
        <f t="shared" si="106"/>
        <v>94.9</v>
      </c>
      <c r="T642" s="76" t="s">
        <v>2053</v>
      </c>
      <c r="U642" s="120">
        <f t="shared" si="107"/>
        <v>128.30000000000001</v>
      </c>
      <c r="V642" s="78">
        <v>43101</v>
      </c>
      <c r="W642" s="78">
        <v>401768</v>
      </c>
      <c r="X642" s="128"/>
      <c r="AA642" s="42">
        <v>32</v>
      </c>
      <c r="AB642" s="17"/>
    </row>
    <row r="643" spans="1:28" ht="38.25" hidden="1">
      <c r="A643" s="16" t="s">
        <v>1434</v>
      </c>
      <c r="B643" s="16" t="s">
        <v>1435</v>
      </c>
      <c r="C643" s="19" t="s">
        <v>423</v>
      </c>
      <c r="D643" s="7" t="s">
        <v>1322</v>
      </c>
      <c r="E643" s="17"/>
      <c r="F643" s="1" t="s">
        <v>605</v>
      </c>
      <c r="G643" s="1" t="s">
        <v>1930</v>
      </c>
      <c r="H643" s="1" t="s">
        <v>2023</v>
      </c>
      <c r="I643" s="1" t="s">
        <v>2422</v>
      </c>
      <c r="J643" s="1" t="s">
        <v>2469</v>
      </c>
      <c r="K643" s="1" t="s">
        <v>2472</v>
      </c>
      <c r="L643" s="6" t="s">
        <v>2471</v>
      </c>
      <c r="M643" s="6"/>
      <c r="N643" s="6"/>
      <c r="O643" s="6"/>
      <c r="P643" s="6"/>
      <c r="Q643" s="6"/>
      <c r="R643" s="41">
        <f t="shared" si="105"/>
        <v>146.4</v>
      </c>
      <c r="S643" s="82">
        <f t="shared" si="106"/>
        <v>124.4</v>
      </c>
      <c r="T643" s="76" t="s">
        <v>2053</v>
      </c>
      <c r="U643" s="120">
        <f t="shared" si="107"/>
        <v>168.4</v>
      </c>
      <c r="V643" s="78">
        <v>43101</v>
      </c>
      <c r="W643" s="78">
        <v>401768</v>
      </c>
      <c r="X643" s="128"/>
      <c r="AA643" s="42">
        <v>42</v>
      </c>
      <c r="AB643" s="17"/>
    </row>
    <row r="644" spans="1:28" ht="63.75" hidden="1">
      <c r="A644" s="16" t="s">
        <v>1434</v>
      </c>
      <c r="B644" s="16" t="s">
        <v>1435</v>
      </c>
      <c r="C644" s="19" t="s">
        <v>423</v>
      </c>
      <c r="D644" s="7" t="s">
        <v>1323</v>
      </c>
      <c r="E644" s="17"/>
      <c r="F644" s="1" t="s">
        <v>606</v>
      </c>
      <c r="G644" s="1" t="s">
        <v>1658</v>
      </c>
      <c r="H644" s="1" t="s">
        <v>2011</v>
      </c>
      <c r="I644" s="1" t="s">
        <v>2392</v>
      </c>
      <c r="J644" s="1" t="s">
        <v>2469</v>
      </c>
      <c r="K644" s="1" t="s">
        <v>2472</v>
      </c>
      <c r="L644" s="6" t="s">
        <v>2471</v>
      </c>
      <c r="M644" s="6"/>
      <c r="N644" s="6"/>
      <c r="O644" s="6"/>
      <c r="P644" s="6"/>
      <c r="Q644" s="6"/>
      <c r="R644" s="41">
        <f t="shared" si="105"/>
        <v>205.7</v>
      </c>
      <c r="S644" s="82">
        <f t="shared" si="106"/>
        <v>174.8</v>
      </c>
      <c r="T644" s="76" t="s">
        <v>2053</v>
      </c>
      <c r="U644" s="120">
        <f t="shared" si="107"/>
        <v>236.6</v>
      </c>
      <c r="V644" s="78">
        <v>43101</v>
      </c>
      <c r="W644" s="78">
        <v>401768</v>
      </c>
      <c r="X644" s="128"/>
      <c r="AA644" s="42">
        <v>59</v>
      </c>
      <c r="AB644" s="17"/>
    </row>
    <row r="645" spans="1:28" ht="25.5" hidden="1">
      <c r="A645" s="16" t="s">
        <v>1434</v>
      </c>
      <c r="B645" s="16" t="s">
        <v>1435</v>
      </c>
      <c r="C645" s="19" t="s">
        <v>423</v>
      </c>
      <c r="D645" s="7" t="s">
        <v>1324</v>
      </c>
      <c r="E645" s="17"/>
      <c r="F645" s="1" t="s">
        <v>279</v>
      </c>
      <c r="G645" s="1" t="s">
        <v>1733</v>
      </c>
      <c r="H645" s="2" t="s">
        <v>19</v>
      </c>
      <c r="I645" s="2" t="s">
        <v>1526</v>
      </c>
      <c r="J645" s="1" t="s">
        <v>2469</v>
      </c>
      <c r="K645" s="1" t="s">
        <v>2472</v>
      </c>
      <c r="L645" s="6" t="s">
        <v>2471</v>
      </c>
      <c r="M645" s="6"/>
      <c r="N645" s="6"/>
      <c r="O645" s="6"/>
      <c r="P645" s="6"/>
      <c r="Q645" s="6"/>
      <c r="R645" s="41">
        <f t="shared" si="105"/>
        <v>223.1</v>
      </c>
      <c r="S645" s="82">
        <f t="shared" si="106"/>
        <v>189.6</v>
      </c>
      <c r="T645" s="76" t="s">
        <v>2053</v>
      </c>
      <c r="U645" s="120">
        <f t="shared" si="107"/>
        <v>256.60000000000002</v>
      </c>
      <c r="V645" s="78">
        <v>43101</v>
      </c>
      <c r="W645" s="78">
        <v>401768</v>
      </c>
      <c r="X645" s="128"/>
      <c r="AA645" s="42">
        <v>64</v>
      </c>
      <c r="AB645" s="17"/>
    </row>
    <row r="646" spans="1:28" ht="38.25" hidden="1">
      <c r="A646" s="16" t="s">
        <v>1434</v>
      </c>
      <c r="B646" s="16" t="s">
        <v>1435</v>
      </c>
      <c r="C646" s="19" t="s">
        <v>423</v>
      </c>
      <c r="D646" s="7" t="s">
        <v>1325</v>
      </c>
      <c r="E646" s="17"/>
      <c r="F646" s="1" t="s">
        <v>607</v>
      </c>
      <c r="G646" s="1" t="s">
        <v>2393</v>
      </c>
      <c r="H646" s="1" t="s">
        <v>2448</v>
      </c>
      <c r="I646" s="1" t="s">
        <v>1729</v>
      </c>
      <c r="J646" s="1" t="s">
        <v>2469</v>
      </c>
      <c r="K646" s="1" t="s">
        <v>2472</v>
      </c>
      <c r="L646" s="6" t="s">
        <v>2471</v>
      </c>
      <c r="M646" s="6"/>
      <c r="N646" s="6"/>
      <c r="O646" s="6"/>
      <c r="P646" s="6"/>
      <c r="Q646" s="6"/>
      <c r="R646" s="41">
        <f t="shared" si="105"/>
        <v>446.3</v>
      </c>
      <c r="S646" s="82">
        <f t="shared" si="106"/>
        <v>379.4</v>
      </c>
      <c r="T646" s="76" t="s">
        <v>2053</v>
      </c>
      <c r="U646" s="120">
        <f t="shared" si="107"/>
        <v>513.20000000000005</v>
      </c>
      <c r="V646" s="78">
        <v>43101</v>
      </c>
      <c r="W646" s="78">
        <v>401768</v>
      </c>
      <c r="X646" s="128"/>
      <c r="AA646" s="42">
        <v>128</v>
      </c>
      <c r="AB646" s="17"/>
    </row>
    <row r="647" spans="1:28" ht="25.5" hidden="1">
      <c r="A647" s="16" t="s">
        <v>1434</v>
      </c>
      <c r="B647" s="16" t="s">
        <v>1435</v>
      </c>
      <c r="C647" s="19" t="s">
        <v>423</v>
      </c>
      <c r="D647" s="7" t="s">
        <v>1326</v>
      </c>
      <c r="E647" s="17"/>
      <c r="F647" s="1" t="s">
        <v>280</v>
      </c>
      <c r="G647" s="1" t="s">
        <v>2394</v>
      </c>
      <c r="H647" s="25" t="s">
        <v>19</v>
      </c>
      <c r="I647" s="32" t="s">
        <v>1526</v>
      </c>
      <c r="J647" s="1" t="s">
        <v>2469</v>
      </c>
      <c r="K647" s="1" t="s">
        <v>2472</v>
      </c>
      <c r="L647" s="6" t="s">
        <v>2471</v>
      </c>
      <c r="M647" s="6"/>
      <c r="N647" s="6"/>
      <c r="O647" s="6"/>
      <c r="P647" s="6"/>
      <c r="Q647" s="6"/>
      <c r="R647" s="41">
        <f t="shared" si="105"/>
        <v>285.89999999999998</v>
      </c>
      <c r="S647" s="82">
        <f t="shared" si="106"/>
        <v>243</v>
      </c>
      <c r="T647" s="76" t="s">
        <v>2053</v>
      </c>
      <c r="U647" s="120">
        <f t="shared" si="107"/>
        <v>328.8</v>
      </c>
      <c r="V647" s="78">
        <v>43101</v>
      </c>
      <c r="W647" s="78">
        <v>401768</v>
      </c>
      <c r="X647" s="128"/>
      <c r="AA647" s="42">
        <v>82</v>
      </c>
      <c r="AB647" s="17"/>
    </row>
    <row r="648" spans="1:28" ht="25.5" hidden="1">
      <c r="A648" s="16" t="s">
        <v>1434</v>
      </c>
      <c r="B648" s="16" t="s">
        <v>1435</v>
      </c>
      <c r="C648" s="19" t="s">
        <v>423</v>
      </c>
      <c r="D648" s="7" t="s">
        <v>1327</v>
      </c>
      <c r="E648" s="17"/>
      <c r="F648" s="1" t="s">
        <v>608</v>
      </c>
      <c r="G648" s="1" t="s">
        <v>1734</v>
      </c>
      <c r="H648" s="25" t="s">
        <v>19</v>
      </c>
      <c r="I648" s="32" t="s">
        <v>1526</v>
      </c>
      <c r="J648" s="1" t="s">
        <v>2469</v>
      </c>
      <c r="K648" s="1" t="s">
        <v>2472</v>
      </c>
      <c r="L648" s="6" t="s">
        <v>2471</v>
      </c>
      <c r="M648" s="6"/>
      <c r="N648" s="6"/>
      <c r="O648" s="6"/>
      <c r="P648" s="6"/>
      <c r="Q648" s="6"/>
      <c r="R648" s="41">
        <f t="shared" si="105"/>
        <v>606.70000000000005</v>
      </c>
      <c r="S648" s="82">
        <f t="shared" si="106"/>
        <v>515.70000000000005</v>
      </c>
      <c r="T648" s="76" t="s">
        <v>2053</v>
      </c>
      <c r="U648" s="120">
        <f t="shared" si="107"/>
        <v>697.7</v>
      </c>
      <c r="V648" s="78">
        <v>43101</v>
      </c>
      <c r="W648" s="78">
        <v>401768</v>
      </c>
      <c r="X648" s="128"/>
      <c r="AA648" s="42">
        <v>174</v>
      </c>
      <c r="AB648" s="17"/>
    </row>
    <row r="649" spans="1:28" ht="38.25">
      <c r="A649" s="16" t="s">
        <v>1434</v>
      </c>
      <c r="B649" s="16" t="s">
        <v>1435</v>
      </c>
      <c r="C649" s="19" t="s">
        <v>423</v>
      </c>
      <c r="D649" s="7" t="s">
        <v>1328</v>
      </c>
      <c r="E649" s="131" t="s">
        <v>754</v>
      </c>
      <c r="F649" s="1" t="s">
        <v>1385</v>
      </c>
      <c r="G649" s="1" t="s">
        <v>1659</v>
      </c>
      <c r="H649" s="1" t="s">
        <v>2585</v>
      </c>
      <c r="I649" s="74" t="s">
        <v>2609</v>
      </c>
      <c r="J649" s="93" t="s">
        <v>2469</v>
      </c>
      <c r="K649" s="1" t="s">
        <v>2472</v>
      </c>
      <c r="L649" s="6" t="s">
        <v>2471</v>
      </c>
      <c r="M649" s="9"/>
      <c r="N649" s="9"/>
      <c r="O649" s="9"/>
      <c r="P649" s="9"/>
      <c r="Q649" s="9"/>
      <c r="R649" s="41">
        <f t="shared" si="105"/>
        <v>278.89999999999998</v>
      </c>
      <c r="S649" s="82">
        <f t="shared" si="106"/>
        <v>237.1</v>
      </c>
      <c r="T649" s="76" t="s">
        <v>2053</v>
      </c>
      <c r="U649" s="120">
        <f t="shared" si="107"/>
        <v>320.7</v>
      </c>
      <c r="V649" s="78">
        <v>43101</v>
      </c>
      <c r="W649" s="78">
        <v>401768</v>
      </c>
      <c r="X649" s="128"/>
      <c r="AA649" s="42">
        <v>80</v>
      </c>
      <c r="AB649" s="17" t="s">
        <v>754</v>
      </c>
    </row>
    <row r="650" spans="1:28" ht="76.5">
      <c r="A650" s="100" t="s">
        <v>1434</v>
      </c>
      <c r="B650" s="100" t="s">
        <v>1435</v>
      </c>
      <c r="C650" s="104" t="s">
        <v>423</v>
      </c>
      <c r="D650" s="101" t="s">
        <v>1329</v>
      </c>
      <c r="E650" s="131" t="s">
        <v>754</v>
      </c>
      <c r="F650" s="102" t="s">
        <v>609</v>
      </c>
      <c r="G650" s="102" t="s">
        <v>2395</v>
      </c>
      <c r="H650" s="102" t="s">
        <v>2550</v>
      </c>
      <c r="I650" s="103" t="s">
        <v>2630</v>
      </c>
      <c r="J650" s="122" t="s">
        <v>2476</v>
      </c>
      <c r="K650" s="122" t="s">
        <v>2475</v>
      </c>
      <c r="L650" s="6" t="s">
        <v>2471</v>
      </c>
      <c r="M650" s="65">
        <v>1</v>
      </c>
      <c r="N650" s="65" t="s">
        <v>2439</v>
      </c>
      <c r="O650" s="5" t="s">
        <v>2478</v>
      </c>
      <c r="P650" s="73" t="s">
        <v>2485</v>
      </c>
      <c r="Q650" s="73"/>
      <c r="R650" s="41">
        <f t="shared" si="105"/>
        <v>725.2</v>
      </c>
      <c r="S650" s="82">
        <f t="shared" si="106"/>
        <v>616.4</v>
      </c>
      <c r="T650" s="76" t="s">
        <v>2053</v>
      </c>
      <c r="U650" s="120">
        <f t="shared" si="107"/>
        <v>834</v>
      </c>
      <c r="V650" s="78">
        <v>43101</v>
      </c>
      <c r="W650" s="78">
        <v>401768</v>
      </c>
      <c r="X650" s="128"/>
      <c r="AA650" s="42">
        <v>208</v>
      </c>
      <c r="AB650" s="17" t="s">
        <v>754</v>
      </c>
    </row>
    <row r="651" spans="1:28" ht="63.75" hidden="1">
      <c r="A651" s="16" t="s">
        <v>1434</v>
      </c>
      <c r="B651" s="16" t="s">
        <v>1435</v>
      </c>
      <c r="C651" s="19" t="s">
        <v>423</v>
      </c>
      <c r="D651" s="7" t="s">
        <v>1330</v>
      </c>
      <c r="E651" s="17"/>
      <c r="F651" s="1" t="s">
        <v>610</v>
      </c>
      <c r="G651" s="1" t="s">
        <v>2396</v>
      </c>
      <c r="H651" s="1" t="s">
        <v>294</v>
      </c>
      <c r="I651" s="74" t="s">
        <v>2631</v>
      </c>
      <c r="J651" s="1" t="s">
        <v>2476</v>
      </c>
      <c r="K651" s="1" t="s">
        <v>2475</v>
      </c>
      <c r="L651" s="6" t="s">
        <v>2471</v>
      </c>
      <c r="M651" s="6"/>
      <c r="N651" s="6"/>
      <c r="O651" s="6"/>
      <c r="P651" s="6"/>
      <c r="Q651" s="6"/>
      <c r="R651" s="41">
        <f t="shared" si="105"/>
        <v>38.4</v>
      </c>
      <c r="S651" s="82">
        <f t="shared" si="106"/>
        <v>32.6</v>
      </c>
      <c r="T651" s="76" t="s">
        <v>2053</v>
      </c>
      <c r="U651" s="120">
        <f t="shared" si="107"/>
        <v>44.2</v>
      </c>
      <c r="V651" s="78">
        <v>43101</v>
      </c>
      <c r="W651" s="78">
        <v>401768</v>
      </c>
      <c r="X651" s="128"/>
      <c r="AA651" s="42">
        <v>11</v>
      </c>
      <c r="AB651" s="17"/>
    </row>
    <row r="652" spans="1:28" ht="63.75" hidden="1">
      <c r="A652" s="16" t="s">
        <v>1434</v>
      </c>
      <c r="B652" s="16" t="s">
        <v>1435</v>
      </c>
      <c r="C652" s="19" t="s">
        <v>423</v>
      </c>
      <c r="D652" s="7" t="s">
        <v>1331</v>
      </c>
      <c r="E652" s="17"/>
      <c r="F652" s="1" t="s">
        <v>611</v>
      </c>
      <c r="G652" s="1" t="s">
        <v>2397</v>
      </c>
      <c r="H652" s="1" t="s">
        <v>702</v>
      </c>
      <c r="I652" s="74" t="s">
        <v>2632</v>
      </c>
      <c r="J652" s="1" t="s">
        <v>2476</v>
      </c>
      <c r="K652" s="1" t="s">
        <v>2475</v>
      </c>
      <c r="L652" s="6" t="s">
        <v>2471</v>
      </c>
      <c r="M652" s="6"/>
      <c r="N652" s="6"/>
      <c r="O652" s="6"/>
      <c r="P652" s="6"/>
      <c r="Q652" s="6"/>
      <c r="R652" s="41">
        <f t="shared" si="105"/>
        <v>81.900000000000006</v>
      </c>
      <c r="S652" s="82">
        <f t="shared" si="106"/>
        <v>69.599999999999994</v>
      </c>
      <c r="T652" s="76" t="s">
        <v>2053</v>
      </c>
      <c r="U652" s="120">
        <f t="shared" si="107"/>
        <v>94.2</v>
      </c>
      <c r="V652" s="78">
        <v>43101</v>
      </c>
      <c r="W652" s="78">
        <v>401768</v>
      </c>
      <c r="X652" s="128"/>
      <c r="AA652" s="42">
        <v>23.5</v>
      </c>
      <c r="AB652" s="17"/>
    </row>
    <row r="653" spans="1:28" ht="30" hidden="1">
      <c r="A653" s="20" t="s">
        <v>1431</v>
      </c>
      <c r="B653" s="20" t="s">
        <v>1433</v>
      </c>
      <c r="C653" s="18" t="s">
        <v>424</v>
      </c>
      <c r="D653" s="7"/>
      <c r="E653" s="17"/>
      <c r="F653" s="28" t="s">
        <v>282</v>
      </c>
      <c r="G653" s="28" t="s">
        <v>1739</v>
      </c>
      <c r="H653" s="25"/>
      <c r="I653" s="32"/>
      <c r="J653" s="32"/>
      <c r="K653" s="32"/>
      <c r="L653" s="6"/>
      <c r="M653" s="6"/>
      <c r="N653" s="6"/>
      <c r="O653" s="6"/>
      <c r="P653" s="6"/>
      <c r="Q653" s="6"/>
      <c r="R653" s="41"/>
      <c r="S653" s="82"/>
      <c r="T653" s="76"/>
      <c r="U653" s="120"/>
      <c r="V653" s="78">
        <v>43101</v>
      </c>
      <c r="W653" s="78">
        <v>401768</v>
      </c>
      <c r="X653" s="128"/>
      <c r="AA653" s="42"/>
      <c r="AB653" s="17"/>
    </row>
    <row r="654" spans="1:28" ht="51" hidden="1">
      <c r="A654" s="16" t="s">
        <v>1434</v>
      </c>
      <c r="B654" s="16" t="s">
        <v>1435</v>
      </c>
      <c r="C654" s="19" t="s">
        <v>424</v>
      </c>
      <c r="D654" s="7" t="s">
        <v>1332</v>
      </c>
      <c r="E654" s="17"/>
      <c r="F654" s="1" t="s">
        <v>612</v>
      </c>
      <c r="G654" s="1" t="s">
        <v>2398</v>
      </c>
      <c r="H654" s="1" t="s">
        <v>703</v>
      </c>
      <c r="I654" s="1" t="s">
        <v>2399</v>
      </c>
      <c r="J654" s="1" t="s">
        <v>2469</v>
      </c>
      <c r="K654" s="1" t="s">
        <v>2472</v>
      </c>
      <c r="L654" s="6" t="s">
        <v>2471</v>
      </c>
      <c r="M654" s="6"/>
      <c r="N654" s="6"/>
      <c r="O654" s="6"/>
      <c r="P654" s="6"/>
      <c r="Q654" s="6"/>
      <c r="R654" s="41">
        <f t="shared" ref="R654:R667" si="108">ROUND(AA654*$Z$3,1)</f>
        <v>48.8</v>
      </c>
      <c r="S654" s="82">
        <f t="shared" ref="S654:S667" si="109">ROUND(R654*0.85,1)</f>
        <v>41.5</v>
      </c>
      <c r="T654" s="76" t="s">
        <v>2053</v>
      </c>
      <c r="U654" s="120">
        <f t="shared" ref="U654:U667" si="110">ROUND(R654*1.15,1)</f>
        <v>56.1</v>
      </c>
      <c r="V654" s="78">
        <v>43101</v>
      </c>
      <c r="W654" s="78">
        <v>401768</v>
      </c>
      <c r="X654" s="128"/>
      <c r="AA654" s="42">
        <v>14</v>
      </c>
      <c r="AB654" s="17"/>
    </row>
    <row r="655" spans="1:28" ht="63.75" hidden="1">
      <c r="A655" s="16" t="s">
        <v>1434</v>
      </c>
      <c r="B655" s="16" t="s">
        <v>1435</v>
      </c>
      <c r="C655" s="19" t="s">
        <v>424</v>
      </c>
      <c r="D655" s="7" t="s">
        <v>1333</v>
      </c>
      <c r="E655" s="17"/>
      <c r="F655" s="1" t="s">
        <v>283</v>
      </c>
      <c r="G655" s="1" t="s">
        <v>1740</v>
      </c>
      <c r="H655" s="25" t="s">
        <v>304</v>
      </c>
      <c r="I655" s="117" t="s">
        <v>2675</v>
      </c>
      <c r="J655" s="1" t="s">
        <v>2469</v>
      </c>
      <c r="K655" s="1" t="s">
        <v>2472</v>
      </c>
      <c r="L655" s="6" t="s">
        <v>2471</v>
      </c>
      <c r="M655" s="6"/>
      <c r="N655" s="6"/>
      <c r="O655" s="6"/>
      <c r="P655" s="6"/>
      <c r="Q655" s="6"/>
      <c r="R655" s="41">
        <f t="shared" si="108"/>
        <v>80.2</v>
      </c>
      <c r="S655" s="82">
        <f t="shared" si="109"/>
        <v>68.2</v>
      </c>
      <c r="T655" s="76" t="s">
        <v>2053</v>
      </c>
      <c r="U655" s="120">
        <f t="shared" si="110"/>
        <v>92.2</v>
      </c>
      <c r="V655" s="78">
        <v>43101</v>
      </c>
      <c r="W655" s="78">
        <v>401768</v>
      </c>
      <c r="X655" s="128"/>
      <c r="AA655" s="42">
        <v>23</v>
      </c>
      <c r="AB655" s="17"/>
    </row>
    <row r="656" spans="1:28" ht="38.25" hidden="1">
      <c r="A656" s="16" t="s">
        <v>1434</v>
      </c>
      <c r="B656" s="16" t="s">
        <v>1435</v>
      </c>
      <c r="C656" s="19" t="s">
        <v>424</v>
      </c>
      <c r="D656" s="7" t="s">
        <v>1334</v>
      </c>
      <c r="E656" s="17"/>
      <c r="F656" s="1" t="s">
        <v>613</v>
      </c>
      <c r="G656" s="1" t="s">
        <v>2400</v>
      </c>
      <c r="H656" s="1" t="s">
        <v>704</v>
      </c>
      <c r="I656" s="1" t="s">
        <v>1741</v>
      </c>
      <c r="J656" s="1" t="s">
        <v>2469</v>
      </c>
      <c r="K656" s="1" t="s">
        <v>2472</v>
      </c>
      <c r="L656" s="6" t="s">
        <v>2471</v>
      </c>
      <c r="M656" s="6"/>
      <c r="N656" s="6"/>
      <c r="O656" s="6"/>
      <c r="P656" s="6"/>
      <c r="Q656" s="6"/>
      <c r="R656" s="41">
        <f t="shared" si="108"/>
        <v>104.6</v>
      </c>
      <c r="S656" s="82">
        <f t="shared" si="109"/>
        <v>88.9</v>
      </c>
      <c r="T656" s="76" t="s">
        <v>2053</v>
      </c>
      <c r="U656" s="120">
        <f t="shared" si="110"/>
        <v>120.3</v>
      </c>
      <c r="V656" s="78">
        <v>43101</v>
      </c>
      <c r="W656" s="78">
        <v>401768</v>
      </c>
      <c r="X656" s="128"/>
      <c r="AA656" s="42">
        <v>30</v>
      </c>
      <c r="AB656" s="17"/>
    </row>
    <row r="657" spans="1:28" ht="63.75" hidden="1">
      <c r="A657" s="16" t="s">
        <v>1434</v>
      </c>
      <c r="B657" s="16" t="s">
        <v>1435</v>
      </c>
      <c r="C657" s="19" t="s">
        <v>424</v>
      </c>
      <c r="D657" s="7" t="s">
        <v>1335</v>
      </c>
      <c r="E657" s="17"/>
      <c r="F657" s="1" t="s">
        <v>614</v>
      </c>
      <c r="G657" s="1" t="s">
        <v>2401</v>
      </c>
      <c r="H657" s="1" t="s">
        <v>705</v>
      </c>
      <c r="I657" s="1" t="s">
        <v>1743</v>
      </c>
      <c r="J657" s="1" t="s">
        <v>2469</v>
      </c>
      <c r="K657" s="1" t="s">
        <v>2472</v>
      </c>
      <c r="L657" s="6" t="s">
        <v>2471</v>
      </c>
      <c r="M657" s="36"/>
      <c r="N657" s="36"/>
      <c r="O657" s="36"/>
      <c r="P657" s="36"/>
      <c r="Q657" s="36"/>
      <c r="R657" s="41">
        <f t="shared" si="108"/>
        <v>83.7</v>
      </c>
      <c r="S657" s="82">
        <f t="shared" si="109"/>
        <v>71.099999999999994</v>
      </c>
      <c r="T657" s="76" t="s">
        <v>2053</v>
      </c>
      <c r="U657" s="120">
        <f t="shared" si="110"/>
        <v>96.3</v>
      </c>
      <c r="V657" s="78">
        <v>43101</v>
      </c>
      <c r="W657" s="78">
        <v>401768</v>
      </c>
      <c r="X657" s="128"/>
      <c r="AA657" s="42">
        <v>24</v>
      </c>
      <c r="AB657" s="17"/>
    </row>
    <row r="658" spans="1:28" ht="63.75" hidden="1">
      <c r="A658" s="16" t="s">
        <v>1434</v>
      </c>
      <c r="B658" s="16" t="s">
        <v>1435</v>
      </c>
      <c r="C658" s="19" t="s">
        <v>424</v>
      </c>
      <c r="D658" s="7" t="s">
        <v>1336</v>
      </c>
      <c r="E658" s="17"/>
      <c r="F658" s="1" t="s">
        <v>615</v>
      </c>
      <c r="G658" s="1" t="s">
        <v>2402</v>
      </c>
      <c r="H658" s="1" t="s">
        <v>2516</v>
      </c>
      <c r="I658" s="1" t="s">
        <v>2403</v>
      </c>
      <c r="J658" s="1" t="s">
        <v>2469</v>
      </c>
      <c r="K658" s="1" t="s">
        <v>2472</v>
      </c>
      <c r="L658" s="6" t="s">
        <v>2471</v>
      </c>
      <c r="M658" s="6"/>
      <c r="N658" s="6"/>
      <c r="O658" s="6"/>
      <c r="P658" s="6"/>
      <c r="Q658" s="6"/>
      <c r="R658" s="41">
        <f t="shared" si="108"/>
        <v>195.2</v>
      </c>
      <c r="S658" s="82">
        <f t="shared" si="109"/>
        <v>165.9</v>
      </c>
      <c r="T658" s="76" t="s">
        <v>2053</v>
      </c>
      <c r="U658" s="120">
        <f t="shared" si="110"/>
        <v>224.5</v>
      </c>
      <c r="V658" s="78">
        <v>43101</v>
      </c>
      <c r="W658" s="78">
        <v>401768</v>
      </c>
      <c r="X658" s="128"/>
      <c r="AA658" s="42">
        <v>56</v>
      </c>
      <c r="AB658" s="17"/>
    </row>
    <row r="659" spans="1:28" ht="25.5" hidden="1">
      <c r="A659" s="16" t="s">
        <v>1434</v>
      </c>
      <c r="B659" s="16" t="s">
        <v>1435</v>
      </c>
      <c r="C659" s="19" t="s">
        <v>424</v>
      </c>
      <c r="D659" s="7" t="s">
        <v>1337</v>
      </c>
      <c r="E659" s="17"/>
      <c r="F659" s="1" t="s">
        <v>284</v>
      </c>
      <c r="G659" s="1" t="s">
        <v>2404</v>
      </c>
      <c r="H659" s="1"/>
      <c r="I659" s="1"/>
      <c r="J659" s="1" t="s">
        <v>2469</v>
      </c>
      <c r="K659" s="1" t="s">
        <v>2472</v>
      </c>
      <c r="L659" s="6" t="s">
        <v>2471</v>
      </c>
      <c r="M659" s="6"/>
      <c r="N659" s="6"/>
      <c r="O659" s="6"/>
      <c r="P659" s="6"/>
      <c r="Q659" s="6"/>
      <c r="R659" s="41">
        <f t="shared" si="108"/>
        <v>170.8</v>
      </c>
      <c r="S659" s="82">
        <f t="shared" si="109"/>
        <v>145.19999999999999</v>
      </c>
      <c r="T659" s="76" t="s">
        <v>2053</v>
      </c>
      <c r="U659" s="120">
        <f t="shared" si="110"/>
        <v>196.4</v>
      </c>
      <c r="V659" s="78">
        <v>43101</v>
      </c>
      <c r="W659" s="78">
        <v>401768</v>
      </c>
      <c r="X659" s="128"/>
      <c r="AA659" s="42">
        <v>49</v>
      </c>
      <c r="AB659" s="17"/>
    </row>
    <row r="660" spans="1:28" ht="25.5" hidden="1">
      <c r="A660" s="16" t="s">
        <v>1434</v>
      </c>
      <c r="B660" s="16" t="s">
        <v>1435</v>
      </c>
      <c r="C660" s="19" t="s">
        <v>424</v>
      </c>
      <c r="D660" s="7" t="s">
        <v>1338</v>
      </c>
      <c r="E660" s="17"/>
      <c r="F660" s="1" t="s">
        <v>616</v>
      </c>
      <c r="G660" s="1" t="s">
        <v>2405</v>
      </c>
      <c r="H660" s="1" t="s">
        <v>706</v>
      </c>
      <c r="I660" s="1" t="s">
        <v>1744</v>
      </c>
      <c r="J660" s="1" t="s">
        <v>2469</v>
      </c>
      <c r="K660" s="1" t="s">
        <v>2472</v>
      </c>
      <c r="L660" s="6" t="s">
        <v>2471</v>
      </c>
      <c r="M660" s="6"/>
      <c r="N660" s="6"/>
      <c r="O660" s="6"/>
      <c r="P660" s="6"/>
      <c r="Q660" s="6"/>
      <c r="R660" s="41">
        <f t="shared" si="108"/>
        <v>198.7</v>
      </c>
      <c r="S660" s="82">
        <f t="shared" si="109"/>
        <v>168.9</v>
      </c>
      <c r="T660" s="76" t="s">
        <v>2053</v>
      </c>
      <c r="U660" s="120">
        <f t="shared" si="110"/>
        <v>228.5</v>
      </c>
      <c r="V660" s="78">
        <v>43101</v>
      </c>
      <c r="W660" s="78">
        <v>401768</v>
      </c>
      <c r="X660" s="128"/>
      <c r="AA660" s="42">
        <v>57</v>
      </c>
      <c r="AB660" s="17"/>
    </row>
    <row r="661" spans="1:28" ht="51" hidden="1">
      <c r="A661" s="16" t="s">
        <v>1434</v>
      </c>
      <c r="B661" s="16" t="s">
        <v>1435</v>
      </c>
      <c r="C661" s="19" t="s">
        <v>424</v>
      </c>
      <c r="D661" s="7" t="s">
        <v>1339</v>
      </c>
      <c r="E661" s="17"/>
      <c r="F661" s="1" t="s">
        <v>617</v>
      </c>
      <c r="G661" s="1" t="s">
        <v>2406</v>
      </c>
      <c r="H661" s="1"/>
      <c r="I661" s="1"/>
      <c r="J661" s="1" t="s">
        <v>2469</v>
      </c>
      <c r="K661" s="1" t="s">
        <v>2472</v>
      </c>
      <c r="L661" s="6" t="s">
        <v>2471</v>
      </c>
      <c r="M661" s="6"/>
      <c r="N661" s="6"/>
      <c r="O661" s="6"/>
      <c r="P661" s="6"/>
      <c r="Q661" s="6"/>
      <c r="R661" s="41">
        <f t="shared" si="108"/>
        <v>317.3</v>
      </c>
      <c r="S661" s="82">
        <f t="shared" si="109"/>
        <v>269.7</v>
      </c>
      <c r="T661" s="76" t="s">
        <v>2053</v>
      </c>
      <c r="U661" s="120">
        <f t="shared" si="110"/>
        <v>364.9</v>
      </c>
      <c r="V661" s="78">
        <v>43101</v>
      </c>
      <c r="W661" s="78">
        <v>401768</v>
      </c>
      <c r="X661" s="128"/>
      <c r="AA661" s="42">
        <v>91</v>
      </c>
      <c r="AB661" s="17"/>
    </row>
    <row r="662" spans="1:28" ht="51" hidden="1">
      <c r="A662" s="16" t="s">
        <v>1434</v>
      </c>
      <c r="B662" s="16" t="s">
        <v>1435</v>
      </c>
      <c r="C662" s="19" t="s">
        <v>424</v>
      </c>
      <c r="D662" s="7" t="s">
        <v>1340</v>
      </c>
      <c r="E662" s="17"/>
      <c r="F662" s="1" t="s">
        <v>618</v>
      </c>
      <c r="G662" s="1" t="s">
        <v>2407</v>
      </c>
      <c r="H662" s="25" t="s">
        <v>19</v>
      </c>
      <c r="I662" s="32" t="s">
        <v>1526</v>
      </c>
      <c r="J662" s="1" t="s">
        <v>2469</v>
      </c>
      <c r="K662" s="1" t="s">
        <v>2472</v>
      </c>
      <c r="L662" s="6" t="s">
        <v>2471</v>
      </c>
      <c r="M662" s="6"/>
      <c r="N662" s="6"/>
      <c r="O662" s="6"/>
      <c r="P662" s="6"/>
      <c r="Q662" s="6"/>
      <c r="R662" s="41">
        <f t="shared" si="108"/>
        <v>230.1</v>
      </c>
      <c r="S662" s="82">
        <f t="shared" si="109"/>
        <v>195.6</v>
      </c>
      <c r="T662" s="76" t="s">
        <v>2053</v>
      </c>
      <c r="U662" s="120">
        <f t="shared" si="110"/>
        <v>264.60000000000002</v>
      </c>
      <c r="V662" s="78">
        <v>43101</v>
      </c>
      <c r="W662" s="78">
        <v>401768</v>
      </c>
      <c r="X662" s="128"/>
      <c r="AA662" s="42">
        <v>66</v>
      </c>
      <c r="AB662" s="17"/>
    </row>
    <row r="663" spans="1:28" ht="25.5" hidden="1">
      <c r="A663" s="16" t="s">
        <v>1434</v>
      </c>
      <c r="B663" s="16" t="s">
        <v>1435</v>
      </c>
      <c r="C663" s="19" t="s">
        <v>424</v>
      </c>
      <c r="D663" s="7" t="s">
        <v>1341</v>
      </c>
      <c r="E663" s="17"/>
      <c r="F663" s="1" t="s">
        <v>285</v>
      </c>
      <c r="G663" s="1" t="s">
        <v>2408</v>
      </c>
      <c r="H663" s="1"/>
      <c r="I663" s="1"/>
      <c r="J663" s="1" t="s">
        <v>2469</v>
      </c>
      <c r="K663" s="1" t="s">
        <v>2472</v>
      </c>
      <c r="L663" s="6" t="s">
        <v>2471</v>
      </c>
      <c r="M663" s="6"/>
      <c r="N663" s="6"/>
      <c r="O663" s="6"/>
      <c r="P663" s="6"/>
      <c r="Q663" s="6"/>
      <c r="R663" s="41">
        <f t="shared" si="108"/>
        <v>87.2</v>
      </c>
      <c r="S663" s="82">
        <f t="shared" si="109"/>
        <v>74.099999999999994</v>
      </c>
      <c r="T663" s="76" t="s">
        <v>2053</v>
      </c>
      <c r="U663" s="120">
        <f t="shared" si="110"/>
        <v>100.3</v>
      </c>
      <c r="V663" s="78">
        <v>43101</v>
      </c>
      <c r="W663" s="78">
        <v>401768</v>
      </c>
      <c r="X663" s="128"/>
      <c r="AA663" s="42">
        <v>25</v>
      </c>
      <c r="AB663" s="17"/>
    </row>
    <row r="664" spans="1:28" ht="25.5" hidden="1">
      <c r="A664" s="16" t="s">
        <v>1434</v>
      </c>
      <c r="B664" s="16" t="s">
        <v>1435</v>
      </c>
      <c r="C664" s="19" t="s">
        <v>424</v>
      </c>
      <c r="D664" s="7" t="s">
        <v>1342</v>
      </c>
      <c r="E664" s="17"/>
      <c r="F664" s="1" t="s">
        <v>619</v>
      </c>
      <c r="G664" s="1" t="s">
        <v>2409</v>
      </c>
      <c r="H664" s="1" t="s">
        <v>707</v>
      </c>
      <c r="I664" s="1" t="s">
        <v>1745</v>
      </c>
      <c r="J664" s="1" t="s">
        <v>2469</v>
      </c>
      <c r="K664" s="1" t="s">
        <v>2472</v>
      </c>
      <c r="L664" s="6" t="s">
        <v>2471</v>
      </c>
      <c r="M664" s="6"/>
      <c r="N664" s="6"/>
      <c r="O664" s="6"/>
      <c r="P664" s="6"/>
      <c r="Q664" s="6"/>
      <c r="R664" s="41">
        <f t="shared" si="108"/>
        <v>83.7</v>
      </c>
      <c r="S664" s="82">
        <f t="shared" si="109"/>
        <v>71.099999999999994</v>
      </c>
      <c r="T664" s="76" t="s">
        <v>2053</v>
      </c>
      <c r="U664" s="120">
        <f t="shared" si="110"/>
        <v>96.3</v>
      </c>
      <c r="V664" s="78">
        <v>43101</v>
      </c>
      <c r="W664" s="78">
        <v>401768</v>
      </c>
      <c r="X664" s="128"/>
      <c r="AA664" s="42">
        <v>24</v>
      </c>
      <c r="AB664" s="17"/>
    </row>
    <row r="665" spans="1:28" ht="76.5" hidden="1">
      <c r="A665" s="16" t="s">
        <v>1434</v>
      </c>
      <c r="B665" s="16" t="s">
        <v>1435</v>
      </c>
      <c r="C665" s="19" t="s">
        <v>424</v>
      </c>
      <c r="D665" s="7" t="s">
        <v>1343</v>
      </c>
      <c r="E665" s="17"/>
      <c r="F665" s="1" t="s">
        <v>1961</v>
      </c>
      <c r="G665" s="1" t="s">
        <v>2410</v>
      </c>
      <c r="H665" s="1" t="s">
        <v>2543</v>
      </c>
      <c r="I665" s="1" t="s">
        <v>2411</v>
      </c>
      <c r="J665" s="1" t="s">
        <v>2469</v>
      </c>
      <c r="K665" s="1" t="s">
        <v>2472</v>
      </c>
      <c r="L665" s="6" t="s">
        <v>2471</v>
      </c>
      <c r="M665" s="65"/>
      <c r="N665" s="65"/>
      <c r="O665" s="65"/>
      <c r="P665" s="65"/>
      <c r="Q665" s="65"/>
      <c r="R665" s="41">
        <f t="shared" si="108"/>
        <v>20.9</v>
      </c>
      <c r="S665" s="82">
        <f t="shared" si="109"/>
        <v>17.8</v>
      </c>
      <c r="T665" s="76" t="s">
        <v>2053</v>
      </c>
      <c r="U665" s="120">
        <f t="shared" si="110"/>
        <v>24</v>
      </c>
      <c r="V665" s="78">
        <v>43101</v>
      </c>
      <c r="W665" s="78">
        <v>401768</v>
      </c>
      <c r="X665" s="128"/>
      <c r="AA665" s="42">
        <v>6</v>
      </c>
      <c r="AB665" s="17"/>
    </row>
    <row r="666" spans="1:28" ht="38.25" hidden="1">
      <c r="A666" s="16" t="s">
        <v>1434</v>
      </c>
      <c r="B666" s="16" t="s">
        <v>1435</v>
      </c>
      <c r="C666" s="19" t="s">
        <v>424</v>
      </c>
      <c r="D666" s="7" t="s">
        <v>1344</v>
      </c>
      <c r="E666" s="17"/>
      <c r="F666" s="1" t="s">
        <v>656</v>
      </c>
      <c r="G666" s="1" t="s">
        <v>1660</v>
      </c>
      <c r="H666" s="1" t="s">
        <v>2012</v>
      </c>
      <c r="I666" s="1" t="s">
        <v>1746</v>
      </c>
      <c r="J666" s="1" t="s">
        <v>2469</v>
      </c>
      <c r="K666" s="1" t="s">
        <v>2472</v>
      </c>
      <c r="L666" s="6" t="s">
        <v>2471</v>
      </c>
      <c r="M666" s="70"/>
      <c r="N666" s="70"/>
      <c r="O666" s="70"/>
      <c r="P666" s="70"/>
      <c r="Q666" s="70"/>
      <c r="R666" s="41">
        <f t="shared" si="108"/>
        <v>19.2</v>
      </c>
      <c r="S666" s="82">
        <f t="shared" si="109"/>
        <v>16.3</v>
      </c>
      <c r="T666" s="76" t="s">
        <v>2053</v>
      </c>
      <c r="U666" s="120">
        <f t="shared" si="110"/>
        <v>22.1</v>
      </c>
      <c r="V666" s="78">
        <v>43101</v>
      </c>
      <c r="W666" s="78">
        <v>401768</v>
      </c>
      <c r="X666" s="128"/>
      <c r="AA666" s="42">
        <v>5.5</v>
      </c>
      <c r="AB666" s="17"/>
    </row>
    <row r="667" spans="1:28" ht="63.75" hidden="1">
      <c r="A667" s="16" t="s">
        <v>1434</v>
      </c>
      <c r="B667" s="16" t="s">
        <v>1435</v>
      </c>
      <c r="C667" s="19" t="s">
        <v>424</v>
      </c>
      <c r="D667" s="7" t="s">
        <v>1345</v>
      </c>
      <c r="E667" s="17"/>
      <c r="F667" s="1" t="s">
        <v>620</v>
      </c>
      <c r="G667" s="1" t="s">
        <v>2412</v>
      </c>
      <c r="H667" s="1" t="s">
        <v>2013</v>
      </c>
      <c r="I667" s="74" t="s">
        <v>2676</v>
      </c>
      <c r="J667" s="1" t="s">
        <v>2469</v>
      </c>
      <c r="K667" s="1" t="s">
        <v>2472</v>
      </c>
      <c r="L667" s="6" t="s">
        <v>2471</v>
      </c>
      <c r="M667" s="6"/>
      <c r="N667" s="6"/>
      <c r="O667" s="6"/>
      <c r="P667" s="6"/>
      <c r="Q667" s="6"/>
      <c r="R667" s="41">
        <f t="shared" si="108"/>
        <v>7</v>
      </c>
      <c r="S667" s="82">
        <f t="shared" si="109"/>
        <v>6</v>
      </c>
      <c r="T667" s="76" t="s">
        <v>2053</v>
      </c>
      <c r="U667" s="120">
        <f t="shared" si="110"/>
        <v>8.1</v>
      </c>
      <c r="V667" s="78">
        <v>43101</v>
      </c>
      <c r="W667" s="78">
        <v>401768</v>
      </c>
      <c r="X667" s="128"/>
      <c r="AA667" s="42">
        <v>2</v>
      </c>
      <c r="AB667" s="17"/>
    </row>
    <row r="668" spans="1:28" ht="38.25" hidden="1">
      <c r="A668" s="20" t="s">
        <v>1431</v>
      </c>
      <c r="B668" s="20" t="s">
        <v>1433</v>
      </c>
      <c r="C668" s="18" t="s">
        <v>425</v>
      </c>
      <c r="D668" s="7"/>
      <c r="E668" s="17"/>
      <c r="F668" s="28" t="s">
        <v>286</v>
      </c>
      <c r="G668" s="28" t="s">
        <v>1747</v>
      </c>
      <c r="H668" s="1" t="s">
        <v>2025</v>
      </c>
      <c r="I668" s="74" t="s">
        <v>2677</v>
      </c>
      <c r="J668" s="1"/>
      <c r="K668" s="1"/>
      <c r="L668" s="21"/>
      <c r="M668" s="21"/>
      <c r="N668" s="21"/>
      <c r="O668" s="21"/>
      <c r="P668" s="21"/>
      <c r="Q668" s="21"/>
      <c r="R668" s="41"/>
      <c r="S668" s="82"/>
      <c r="T668" s="76"/>
      <c r="U668" s="120"/>
      <c r="V668" s="78">
        <v>43101</v>
      </c>
      <c r="W668" s="78">
        <v>401768</v>
      </c>
      <c r="X668" s="128"/>
      <c r="AA668" s="42"/>
      <c r="AB668" s="17"/>
    </row>
    <row r="669" spans="1:28" ht="38.25" hidden="1">
      <c r="A669" s="16" t="s">
        <v>1434</v>
      </c>
      <c r="B669" s="16" t="s">
        <v>1435</v>
      </c>
      <c r="C669" s="19" t="s">
        <v>425</v>
      </c>
      <c r="D669" s="7" t="s">
        <v>1346</v>
      </c>
      <c r="E669" s="17"/>
      <c r="F669" s="25" t="s">
        <v>287</v>
      </c>
      <c r="G669" s="32" t="s">
        <v>2413</v>
      </c>
      <c r="H669" s="25" t="s">
        <v>19</v>
      </c>
      <c r="I669" s="32" t="s">
        <v>1526</v>
      </c>
      <c r="J669" s="1" t="s">
        <v>2456</v>
      </c>
      <c r="K669" s="71" t="s">
        <v>2480</v>
      </c>
      <c r="L669" s="6" t="s">
        <v>2471</v>
      </c>
      <c r="M669" s="21"/>
      <c r="N669" s="21"/>
      <c r="O669" s="21"/>
      <c r="P669" s="21"/>
      <c r="Q669" s="21"/>
      <c r="R669" s="41">
        <f>ROUND(AA669*$Z$3,1)</f>
        <v>237.1</v>
      </c>
      <c r="S669" s="82">
        <f>ROUND(R669*0.85,1)</f>
        <v>201.5</v>
      </c>
      <c r="T669" s="76" t="s">
        <v>2053</v>
      </c>
      <c r="U669" s="120">
        <f>ROUND(R669*1.15,1)</f>
        <v>272.7</v>
      </c>
      <c r="V669" s="78">
        <v>43101</v>
      </c>
      <c r="W669" s="78">
        <v>401768</v>
      </c>
      <c r="X669" s="128"/>
      <c r="AA669" s="42">
        <v>68</v>
      </c>
      <c r="AB669" s="17"/>
    </row>
    <row r="670" spans="1:28" ht="38.25" hidden="1">
      <c r="A670" s="16" t="s">
        <v>1434</v>
      </c>
      <c r="B670" s="16" t="s">
        <v>1435</v>
      </c>
      <c r="C670" s="19" t="s">
        <v>425</v>
      </c>
      <c r="D670" s="7" t="s">
        <v>1347</v>
      </c>
      <c r="E670" s="17"/>
      <c r="F670" s="25" t="s">
        <v>288</v>
      </c>
      <c r="G670" s="32" t="s">
        <v>2414</v>
      </c>
      <c r="H670" s="25" t="s">
        <v>19</v>
      </c>
      <c r="I670" s="32" t="s">
        <v>1526</v>
      </c>
      <c r="J670" s="1" t="s">
        <v>2456</v>
      </c>
      <c r="K670" s="71" t="s">
        <v>2480</v>
      </c>
      <c r="L670" s="6" t="s">
        <v>2471</v>
      </c>
      <c r="M670" s="21"/>
      <c r="N670" s="21"/>
      <c r="O670" s="21"/>
      <c r="P670" s="21"/>
      <c r="Q670" s="21"/>
      <c r="R670" s="41">
        <f>ROUND(AA670*$Z$3,1)</f>
        <v>125.5</v>
      </c>
      <c r="S670" s="82">
        <f>ROUND(R670*0.85,1)</f>
        <v>106.7</v>
      </c>
      <c r="T670" s="76" t="s">
        <v>2053</v>
      </c>
      <c r="U670" s="120">
        <f>ROUND(R670*1.15,1)</f>
        <v>144.30000000000001</v>
      </c>
      <c r="V670" s="78">
        <v>43101</v>
      </c>
      <c r="W670" s="78">
        <v>401768</v>
      </c>
      <c r="X670" s="128"/>
      <c r="AA670" s="42">
        <v>36</v>
      </c>
      <c r="AB670" s="17"/>
    </row>
    <row r="671" spans="1:28" ht="25.5" hidden="1">
      <c r="A671" s="16" t="s">
        <v>1434</v>
      </c>
      <c r="B671" s="16" t="s">
        <v>1435</v>
      </c>
      <c r="C671" s="19" t="s">
        <v>425</v>
      </c>
      <c r="D671" s="7" t="s">
        <v>1348</v>
      </c>
      <c r="E671" s="17"/>
      <c r="F671" s="1" t="s">
        <v>621</v>
      </c>
      <c r="G671" s="1" t="s">
        <v>1661</v>
      </c>
      <c r="H671" s="25" t="s">
        <v>19</v>
      </c>
      <c r="I671" s="32" t="s">
        <v>1526</v>
      </c>
      <c r="J671" s="1" t="s">
        <v>2456</v>
      </c>
      <c r="K671" s="71" t="s">
        <v>2480</v>
      </c>
      <c r="L671" s="6" t="s">
        <v>2471</v>
      </c>
      <c r="M671" s="21"/>
      <c r="N671" s="21"/>
      <c r="O671" s="21"/>
      <c r="P671" s="21"/>
      <c r="Q671" s="21"/>
      <c r="R671" s="41">
        <f>ROUND(AA671*$Z$3,1)</f>
        <v>352.1</v>
      </c>
      <c r="S671" s="82">
        <f>ROUND(R671*0.85,1)</f>
        <v>299.3</v>
      </c>
      <c r="T671" s="76" t="s">
        <v>2053</v>
      </c>
      <c r="U671" s="120">
        <f>ROUND(R671*1.15,1)</f>
        <v>404.9</v>
      </c>
      <c r="V671" s="78">
        <v>43101</v>
      </c>
      <c r="W671" s="78">
        <v>401768</v>
      </c>
      <c r="X671" s="128"/>
      <c r="AA671" s="42">
        <v>101</v>
      </c>
      <c r="AB671" s="17"/>
    </row>
    <row r="672" spans="1:28" ht="25.5" hidden="1">
      <c r="A672" s="16" t="s">
        <v>1434</v>
      </c>
      <c r="B672" s="16" t="s">
        <v>1435</v>
      </c>
      <c r="C672" s="19" t="s">
        <v>425</v>
      </c>
      <c r="D672" s="7" t="s">
        <v>1349</v>
      </c>
      <c r="E672" s="17"/>
      <c r="F672" s="1" t="s">
        <v>622</v>
      </c>
      <c r="G672" s="1" t="s">
        <v>1751</v>
      </c>
      <c r="H672" s="1" t="s">
        <v>708</v>
      </c>
      <c r="I672" s="1" t="s">
        <v>1749</v>
      </c>
      <c r="J672" s="1" t="s">
        <v>2456</v>
      </c>
      <c r="K672" s="71" t="s">
        <v>2480</v>
      </c>
      <c r="L672" s="6" t="s">
        <v>2471</v>
      </c>
      <c r="M672" s="21"/>
      <c r="N672" s="21"/>
      <c r="O672" s="21"/>
      <c r="P672" s="21"/>
      <c r="Q672" s="21"/>
      <c r="R672" s="41">
        <f>ROUND(AA672*$Z$3,1)</f>
        <v>156.9</v>
      </c>
      <c r="S672" s="82">
        <f>ROUND(R672*0.85,1)</f>
        <v>133.4</v>
      </c>
      <c r="T672" s="76" t="s">
        <v>2053</v>
      </c>
      <c r="U672" s="120">
        <f>ROUND(R672*1.15,1)</f>
        <v>180.4</v>
      </c>
      <c r="V672" s="78">
        <v>43101</v>
      </c>
      <c r="W672" s="78">
        <v>401768</v>
      </c>
      <c r="X672" s="128"/>
      <c r="AA672" s="42">
        <v>45</v>
      </c>
      <c r="AB672" s="17"/>
    </row>
    <row r="673" spans="1:28" ht="25.5" hidden="1">
      <c r="A673" s="16" t="s">
        <v>1434</v>
      </c>
      <c r="B673" s="16" t="s">
        <v>1435</v>
      </c>
      <c r="C673" s="19" t="s">
        <v>425</v>
      </c>
      <c r="D673" s="7" t="s">
        <v>1350</v>
      </c>
      <c r="E673" s="17"/>
      <c r="F673" s="1" t="s">
        <v>623</v>
      </c>
      <c r="G673" s="1" t="s">
        <v>2415</v>
      </c>
      <c r="H673" s="1"/>
      <c r="I673" s="1"/>
      <c r="J673" s="1" t="s">
        <v>2456</v>
      </c>
      <c r="K673" s="71" t="s">
        <v>2480</v>
      </c>
      <c r="L673" s="6" t="s">
        <v>2471</v>
      </c>
      <c r="M673" s="21"/>
      <c r="N673" s="21"/>
      <c r="O673" s="21"/>
      <c r="P673" s="21"/>
      <c r="Q673" s="21"/>
      <c r="R673" s="41">
        <f>ROUND(AA673*$Z$3,1)</f>
        <v>101.1</v>
      </c>
      <c r="S673" s="82">
        <f>ROUND(R673*0.85,1)</f>
        <v>85.9</v>
      </c>
      <c r="T673" s="76" t="s">
        <v>2053</v>
      </c>
      <c r="U673" s="120">
        <f>ROUND(R673*1.15,1)</f>
        <v>116.3</v>
      </c>
      <c r="V673" s="78">
        <v>43101</v>
      </c>
      <c r="W673" s="78">
        <v>401768</v>
      </c>
      <c r="X673" s="128"/>
      <c r="AA673" s="42">
        <v>29</v>
      </c>
      <c r="AB673" s="17"/>
    </row>
    <row r="674" spans="1:28" ht="30" hidden="1">
      <c r="A674" s="20" t="s">
        <v>1431</v>
      </c>
      <c r="B674" s="20" t="s">
        <v>1433</v>
      </c>
      <c r="C674" s="18" t="s">
        <v>426</v>
      </c>
      <c r="D674" s="7"/>
      <c r="E674" s="17"/>
      <c r="F674" s="28" t="s">
        <v>289</v>
      </c>
      <c r="G674" s="28" t="s">
        <v>1662</v>
      </c>
      <c r="H674" s="25"/>
      <c r="I674" s="32"/>
      <c r="J674" s="32"/>
      <c r="K674" s="32"/>
      <c r="L674" s="6"/>
      <c r="M674" s="6"/>
      <c r="N674" s="6"/>
      <c r="O674" s="6"/>
      <c r="P674" s="6"/>
      <c r="Q674" s="6"/>
      <c r="R674" s="41"/>
      <c r="S674" s="82"/>
      <c r="T674" s="76"/>
      <c r="U674" s="120"/>
      <c r="V674" s="78">
        <v>43101</v>
      </c>
      <c r="W674" s="78">
        <v>401768</v>
      </c>
      <c r="X674" s="128"/>
      <c r="AA674" s="44"/>
      <c r="AB674" s="17"/>
    </row>
    <row r="675" spans="1:28" ht="38.25" hidden="1">
      <c r="A675" s="16" t="s">
        <v>1434</v>
      </c>
      <c r="B675" s="16" t="s">
        <v>1435</v>
      </c>
      <c r="C675" s="19" t="s">
        <v>426</v>
      </c>
      <c r="D675" s="7" t="s">
        <v>1351</v>
      </c>
      <c r="E675" s="17"/>
      <c r="F675" s="1" t="s">
        <v>624</v>
      </c>
      <c r="G675" s="1" t="s">
        <v>2416</v>
      </c>
      <c r="H675" s="25"/>
      <c r="I675" s="32"/>
      <c r="J675" s="122" t="s">
        <v>2469</v>
      </c>
      <c r="K675" s="122" t="s">
        <v>2472</v>
      </c>
      <c r="L675" s="6" t="s">
        <v>2471</v>
      </c>
      <c r="M675" s="65">
        <v>1</v>
      </c>
      <c r="N675" s="65" t="s">
        <v>2441</v>
      </c>
      <c r="O675" s="5" t="s">
        <v>2482</v>
      </c>
      <c r="P675" s="5" t="s">
        <v>2484</v>
      </c>
      <c r="Q675" s="5"/>
      <c r="R675" s="41">
        <f>ROUND(AA675*$Z$3,1)</f>
        <v>488.1</v>
      </c>
      <c r="S675" s="82">
        <f>ROUND(R675*0.85,1)</f>
        <v>414.9</v>
      </c>
      <c r="T675" s="76" t="s">
        <v>2053</v>
      </c>
      <c r="U675" s="120">
        <f>ROUND(R675*1.15,1)</f>
        <v>561.29999999999995</v>
      </c>
      <c r="V675" s="78">
        <v>43101</v>
      </c>
      <c r="W675" s="78">
        <v>401768</v>
      </c>
      <c r="X675" s="128"/>
      <c r="AA675" s="44">
        <v>140</v>
      </c>
      <c r="AB675" s="17"/>
    </row>
    <row r="676" spans="1:28" ht="51" hidden="1">
      <c r="A676" s="16" t="s">
        <v>1434</v>
      </c>
      <c r="B676" s="16" t="s">
        <v>1435</v>
      </c>
      <c r="C676" s="19" t="s">
        <v>426</v>
      </c>
      <c r="D676" s="7" t="s">
        <v>1352</v>
      </c>
      <c r="E676" s="17"/>
      <c r="F676" s="26" t="s">
        <v>752</v>
      </c>
      <c r="G676" s="26" t="s">
        <v>1663</v>
      </c>
      <c r="H676" s="25"/>
      <c r="I676" s="32"/>
      <c r="J676" s="1" t="s">
        <v>2469</v>
      </c>
      <c r="K676" s="1" t="s">
        <v>2472</v>
      </c>
      <c r="L676" s="6" t="s">
        <v>2471</v>
      </c>
      <c r="M676" s="6"/>
      <c r="N676" s="6"/>
      <c r="O676" s="6"/>
      <c r="P676" s="6"/>
      <c r="Q676" s="6"/>
      <c r="R676" s="41">
        <f>ROUND(AA676*$Z$3,1)</f>
        <v>369.6</v>
      </c>
      <c r="S676" s="82">
        <f>ROUND(R676*0.85,1)</f>
        <v>314.2</v>
      </c>
      <c r="T676" s="76" t="s">
        <v>2053</v>
      </c>
      <c r="U676" s="120">
        <f>ROUND(R676*1.15,1)</f>
        <v>425</v>
      </c>
      <c r="V676" s="78">
        <v>43101</v>
      </c>
      <c r="W676" s="78">
        <v>401768</v>
      </c>
      <c r="X676" s="128"/>
      <c r="AA676" s="44">
        <v>106</v>
      </c>
      <c r="AB676" s="17"/>
    </row>
    <row r="677" spans="1:28" ht="30" hidden="1">
      <c r="A677" s="20" t="s">
        <v>1431</v>
      </c>
      <c r="B677" s="20" t="s">
        <v>1433</v>
      </c>
      <c r="C677" s="18" t="s">
        <v>665</v>
      </c>
      <c r="D677" s="7"/>
      <c r="E677" s="17"/>
      <c r="F677" s="28" t="s">
        <v>753</v>
      </c>
      <c r="G677" s="28" t="s">
        <v>1748</v>
      </c>
      <c r="H677" s="1"/>
      <c r="I677" s="1"/>
      <c r="J677" s="1"/>
      <c r="K677" s="1"/>
      <c r="L677" s="6"/>
      <c r="M677" s="6"/>
      <c r="N677" s="6"/>
      <c r="O677" s="6"/>
      <c r="P677" s="6"/>
      <c r="Q677" s="6"/>
      <c r="R677" s="41"/>
      <c r="S677" s="82"/>
      <c r="T677" s="76"/>
      <c r="U677" s="120"/>
      <c r="V677" s="78">
        <v>43101</v>
      </c>
      <c r="W677" s="78">
        <v>401768</v>
      </c>
      <c r="X677" s="128"/>
      <c r="AA677" s="44"/>
      <c r="AB677" s="17"/>
    </row>
    <row r="678" spans="1:28" ht="25.5">
      <c r="A678" s="16" t="s">
        <v>1434</v>
      </c>
      <c r="B678" s="16" t="s">
        <v>1435</v>
      </c>
      <c r="C678" s="19" t="s">
        <v>665</v>
      </c>
      <c r="D678" s="7" t="s">
        <v>1353</v>
      </c>
      <c r="E678" s="131" t="s">
        <v>754</v>
      </c>
      <c r="F678" s="1" t="s">
        <v>625</v>
      </c>
      <c r="G678" s="1" t="s">
        <v>2417</v>
      </c>
      <c r="H678" s="1" t="s">
        <v>2544</v>
      </c>
      <c r="I678" s="1" t="s">
        <v>1584</v>
      </c>
      <c r="J678" s="1" t="s">
        <v>2469</v>
      </c>
      <c r="K678" s="1" t="s">
        <v>2472</v>
      </c>
      <c r="L678" s="6" t="s">
        <v>2471</v>
      </c>
      <c r="M678" s="65"/>
      <c r="N678" s="65"/>
      <c r="O678" s="65"/>
      <c r="P678" s="65"/>
      <c r="Q678" s="65"/>
      <c r="R678" s="41">
        <f>ROUND(AA678*$Z$3,1)</f>
        <v>87.2</v>
      </c>
      <c r="S678" s="82">
        <f>ROUND(R678*0.85,1)</f>
        <v>74.099999999999994</v>
      </c>
      <c r="T678" s="76" t="s">
        <v>2053</v>
      </c>
      <c r="U678" s="120">
        <f>ROUND(R678*1.15,1)</f>
        <v>100.3</v>
      </c>
      <c r="V678" s="78">
        <v>43101</v>
      </c>
      <c r="W678" s="78">
        <v>401768</v>
      </c>
      <c r="X678" s="128"/>
      <c r="AA678" s="44">
        <v>25</v>
      </c>
      <c r="AB678" s="17" t="s">
        <v>754</v>
      </c>
    </row>
    <row r="679" spans="1:28" ht="25.5">
      <c r="A679" s="16" t="s">
        <v>1434</v>
      </c>
      <c r="B679" s="16" t="s">
        <v>1435</v>
      </c>
      <c r="C679" s="19" t="s">
        <v>665</v>
      </c>
      <c r="D679" s="7" t="s">
        <v>1354</v>
      </c>
      <c r="E679" s="131" t="s">
        <v>754</v>
      </c>
      <c r="F679" s="1" t="s">
        <v>626</v>
      </c>
      <c r="G679" s="1" t="s">
        <v>2418</v>
      </c>
      <c r="H679" s="1" t="s">
        <v>2544</v>
      </c>
      <c r="I679" s="1" t="s">
        <v>1584</v>
      </c>
      <c r="J679" s="1" t="s">
        <v>2469</v>
      </c>
      <c r="K679" s="1" t="s">
        <v>2472</v>
      </c>
      <c r="L679" s="6" t="s">
        <v>2471</v>
      </c>
      <c r="M679" s="6"/>
      <c r="N679" s="6"/>
      <c r="O679" s="6"/>
      <c r="P679" s="6"/>
      <c r="Q679" s="6"/>
      <c r="R679" s="41">
        <f>ROUND(AA679*$Z$3,1)</f>
        <v>401</v>
      </c>
      <c r="S679" s="82">
        <f>ROUND(R679*0.85,1)</f>
        <v>340.9</v>
      </c>
      <c r="T679" s="76" t="s">
        <v>2053</v>
      </c>
      <c r="U679" s="120">
        <f>ROUND(R679*1.15,1)</f>
        <v>461.2</v>
      </c>
      <c r="V679" s="78">
        <v>43101</v>
      </c>
      <c r="W679" s="78">
        <v>401768</v>
      </c>
      <c r="X679" s="128"/>
      <c r="AA679" s="44">
        <v>115</v>
      </c>
      <c r="AB679" s="17" t="s">
        <v>754</v>
      </c>
    </row>
    <row r="680" spans="1:28" ht="25.5" hidden="1">
      <c r="A680" s="16" t="s">
        <v>1434</v>
      </c>
      <c r="B680" s="16" t="s">
        <v>1435</v>
      </c>
      <c r="C680" s="19" t="s">
        <v>665</v>
      </c>
      <c r="D680" s="7" t="s">
        <v>1355</v>
      </c>
      <c r="E680" s="17"/>
      <c r="F680" s="1" t="s">
        <v>627</v>
      </c>
      <c r="G680" s="1" t="s">
        <v>2419</v>
      </c>
      <c r="H680" s="1" t="s">
        <v>709</v>
      </c>
      <c r="I680" s="1" t="s">
        <v>2420</v>
      </c>
      <c r="J680" s="1" t="s">
        <v>2469</v>
      </c>
      <c r="K680" s="1" t="s">
        <v>2472</v>
      </c>
      <c r="L680" s="6" t="s">
        <v>2471</v>
      </c>
      <c r="M680" s="6"/>
      <c r="N680" s="6"/>
      <c r="O680" s="6"/>
      <c r="P680" s="6"/>
      <c r="Q680" s="6"/>
      <c r="R680" s="41">
        <f>ROUND(AA680*$Z$3,1)</f>
        <v>289.39999999999998</v>
      </c>
      <c r="S680" s="82">
        <f>ROUND(R680*0.85,1)</f>
        <v>246</v>
      </c>
      <c r="T680" s="76" t="s">
        <v>2053</v>
      </c>
      <c r="U680" s="120">
        <f>ROUND(R680*1.15,1)</f>
        <v>332.8</v>
      </c>
      <c r="V680" s="78">
        <v>43101</v>
      </c>
      <c r="W680" s="78">
        <v>401768</v>
      </c>
      <c r="X680" s="128"/>
      <c r="AA680" s="44">
        <v>83</v>
      </c>
      <c r="AB680" s="17"/>
    </row>
    <row r="681" spans="1:28" ht="191.25" hidden="1">
      <c r="A681" s="10" t="s">
        <v>1431</v>
      </c>
      <c r="B681" s="10" t="s">
        <v>1432</v>
      </c>
      <c r="C681" s="18" t="s">
        <v>1430</v>
      </c>
      <c r="D681" s="10"/>
      <c r="E681" s="10"/>
      <c r="F681" s="28" t="s">
        <v>2500</v>
      </c>
      <c r="G681" s="28" t="s">
        <v>2501</v>
      </c>
      <c r="H681" s="1" t="s">
        <v>2517</v>
      </c>
      <c r="I681" s="74" t="s">
        <v>2730</v>
      </c>
      <c r="J681" s="59"/>
      <c r="K681" s="59"/>
      <c r="L681" s="5"/>
      <c r="M681" s="5"/>
      <c r="N681" s="5"/>
      <c r="O681" s="5"/>
      <c r="P681" s="5"/>
      <c r="Q681" s="5"/>
      <c r="R681" s="41"/>
      <c r="S681" s="82"/>
      <c r="T681" s="76"/>
      <c r="U681" s="120"/>
      <c r="V681" s="78">
        <v>43101</v>
      </c>
      <c r="W681" s="78">
        <v>401768</v>
      </c>
      <c r="X681" s="128"/>
      <c r="AA681" s="10"/>
      <c r="AB681" s="10"/>
    </row>
    <row r="682" spans="1:28" ht="229.5" hidden="1">
      <c r="A682" s="20" t="s">
        <v>1431</v>
      </c>
      <c r="B682" s="20" t="s">
        <v>1433</v>
      </c>
      <c r="C682" s="18" t="s">
        <v>1436</v>
      </c>
      <c r="D682" s="7"/>
      <c r="E682" s="10"/>
      <c r="F682" s="28" t="s">
        <v>1446</v>
      </c>
      <c r="G682" s="28" t="s">
        <v>1750</v>
      </c>
      <c r="H682" s="1" t="s">
        <v>2561</v>
      </c>
      <c r="I682" s="117" t="s">
        <v>2729</v>
      </c>
      <c r="J682" s="59"/>
      <c r="K682" s="59"/>
      <c r="L682" s="5"/>
      <c r="M682" s="5"/>
      <c r="N682" s="5"/>
      <c r="O682" s="5"/>
      <c r="P682" s="5"/>
      <c r="Q682" s="5"/>
      <c r="R682" s="7"/>
      <c r="S682" s="83"/>
      <c r="T682" s="76"/>
      <c r="U682" s="7"/>
      <c r="V682" s="78">
        <v>43101</v>
      </c>
      <c r="W682" s="78">
        <v>401768</v>
      </c>
      <c r="X682" s="128"/>
      <c r="AA682" s="7"/>
      <c r="AB682" s="10"/>
    </row>
    <row r="683" spans="1:28" ht="63.75" hidden="1">
      <c r="A683" s="16" t="s">
        <v>1434</v>
      </c>
      <c r="B683" s="16" t="s">
        <v>1435</v>
      </c>
      <c r="C683" s="7" t="s">
        <v>1436</v>
      </c>
      <c r="D683" s="7" t="s">
        <v>2452</v>
      </c>
      <c r="E683" s="10"/>
      <c r="F683" s="1" t="s">
        <v>2446</v>
      </c>
      <c r="G683" s="1" t="s">
        <v>2495</v>
      </c>
      <c r="H683" s="1" t="s">
        <v>2502</v>
      </c>
      <c r="I683" s="117" t="s">
        <v>2678</v>
      </c>
      <c r="J683" s="122" t="s">
        <v>2469</v>
      </c>
      <c r="K683" s="122" t="s">
        <v>2472</v>
      </c>
      <c r="L683" s="6" t="s">
        <v>2471</v>
      </c>
      <c r="M683" s="65">
        <v>5</v>
      </c>
      <c r="N683" s="65" t="s">
        <v>2438</v>
      </c>
      <c r="O683" s="72" t="s">
        <v>2481</v>
      </c>
      <c r="P683" s="65" t="s">
        <v>2438</v>
      </c>
      <c r="Q683" s="65"/>
      <c r="R683" s="69">
        <v>18.899999999999999</v>
      </c>
      <c r="S683" s="82">
        <f>ROUND(R683*0.85,1)</f>
        <v>16.100000000000001</v>
      </c>
      <c r="T683" s="76" t="s">
        <v>2053</v>
      </c>
      <c r="U683" s="120">
        <f>ROUND(R683*1.15,1)</f>
        <v>21.7</v>
      </c>
      <c r="V683" s="78">
        <v>43101</v>
      </c>
      <c r="W683" s="78">
        <v>401768</v>
      </c>
      <c r="X683" s="128"/>
      <c r="AA683" s="7"/>
      <c r="AB683" s="10"/>
    </row>
    <row r="684" spans="1:28" ht="63.75" hidden="1">
      <c r="A684" s="16" t="s">
        <v>1434</v>
      </c>
      <c r="B684" s="16" t="s">
        <v>1435</v>
      </c>
      <c r="C684" s="7" t="s">
        <v>1436</v>
      </c>
      <c r="D684" s="7" t="s">
        <v>1447</v>
      </c>
      <c r="E684" s="10"/>
      <c r="F684" s="1" t="s">
        <v>2442</v>
      </c>
      <c r="G684" s="1" t="s">
        <v>2496</v>
      </c>
      <c r="H684" s="1" t="s">
        <v>2503</v>
      </c>
      <c r="I684" s="117" t="s">
        <v>2679</v>
      </c>
      <c r="J684" s="122" t="s">
        <v>2469</v>
      </c>
      <c r="K684" s="122" t="s">
        <v>2472</v>
      </c>
      <c r="L684" s="6" t="s">
        <v>2471</v>
      </c>
      <c r="M684" s="65">
        <v>5</v>
      </c>
      <c r="N684" s="65" t="s">
        <v>2438</v>
      </c>
      <c r="O684" s="72" t="s">
        <v>2481</v>
      </c>
      <c r="P684" s="65" t="s">
        <v>2438</v>
      </c>
      <c r="Q684" s="65"/>
      <c r="R684" s="69">
        <v>11.3</v>
      </c>
      <c r="S684" s="82">
        <f>ROUND(R684*0.85,1)</f>
        <v>9.6</v>
      </c>
      <c r="T684" s="76" t="s">
        <v>2053</v>
      </c>
      <c r="U684" s="120">
        <f>ROUND(R684*1.15,1)</f>
        <v>13</v>
      </c>
      <c r="V684" s="78">
        <v>43101</v>
      </c>
      <c r="W684" s="78">
        <v>401768</v>
      </c>
      <c r="X684" s="128"/>
      <c r="AA684" s="7"/>
      <c r="AB684" s="10"/>
    </row>
    <row r="685" spans="1:28" ht="91.35" hidden="1" customHeight="1">
      <c r="A685" s="20" t="s">
        <v>1431</v>
      </c>
      <c r="B685" s="20" t="s">
        <v>1433</v>
      </c>
      <c r="C685" s="18" t="s">
        <v>1437</v>
      </c>
      <c r="D685" s="10"/>
      <c r="E685" s="10"/>
      <c r="F685" s="28" t="s">
        <v>2445</v>
      </c>
      <c r="G685" s="75" t="s">
        <v>2421</v>
      </c>
      <c r="H685" s="1" t="s">
        <v>2633</v>
      </c>
      <c r="I685" s="74" t="s">
        <v>2680</v>
      </c>
      <c r="J685" s="6"/>
      <c r="K685" s="6"/>
      <c r="L685" s="5"/>
      <c r="M685" s="5"/>
      <c r="N685" s="5"/>
      <c r="O685" s="5"/>
      <c r="P685" s="5"/>
      <c r="Q685" s="5"/>
      <c r="R685" s="10"/>
      <c r="S685" s="84"/>
      <c r="T685" s="24"/>
      <c r="U685" s="10"/>
      <c r="V685" s="78">
        <v>43101</v>
      </c>
      <c r="W685" s="78">
        <v>401768</v>
      </c>
      <c r="X685" s="128"/>
      <c r="AA685" s="10"/>
      <c r="AB685" s="10"/>
    </row>
    <row r="686" spans="1:28" ht="255" hidden="1">
      <c r="A686" s="16" t="s">
        <v>1434</v>
      </c>
      <c r="B686" s="16" t="s">
        <v>1435</v>
      </c>
      <c r="C686" s="7" t="s">
        <v>1437</v>
      </c>
      <c r="D686" s="7" t="s">
        <v>1448</v>
      </c>
      <c r="E686" s="10"/>
      <c r="F686" s="1" t="s">
        <v>2443</v>
      </c>
      <c r="G686" s="1" t="s">
        <v>2450</v>
      </c>
      <c r="H686" s="1" t="s">
        <v>2562</v>
      </c>
      <c r="I686" s="74" t="s">
        <v>2733</v>
      </c>
      <c r="J686" s="122" t="s">
        <v>2469</v>
      </c>
      <c r="K686" s="122" t="s">
        <v>2472</v>
      </c>
      <c r="L686" s="6" t="s">
        <v>2471</v>
      </c>
      <c r="M686" s="65">
        <v>5</v>
      </c>
      <c r="N686" s="65" t="s">
        <v>2438</v>
      </c>
      <c r="O686" s="72" t="s">
        <v>2481</v>
      </c>
      <c r="P686" s="65" t="s">
        <v>2438</v>
      </c>
      <c r="Q686" s="65"/>
      <c r="R686" s="69">
        <v>11.3</v>
      </c>
      <c r="S686" s="82">
        <f>ROUND(R686*0.85,1)</f>
        <v>9.6</v>
      </c>
      <c r="T686" s="76" t="s">
        <v>2053</v>
      </c>
      <c r="U686" s="120">
        <f>ROUND(R686*1.15,1)</f>
        <v>13</v>
      </c>
      <c r="V686" s="78">
        <v>43101</v>
      </c>
      <c r="W686" s="78">
        <v>401768</v>
      </c>
      <c r="X686" s="128"/>
      <c r="Y686" s="29" t="s">
        <v>2736</v>
      </c>
      <c r="Z686" s="7"/>
      <c r="AA686" s="7"/>
      <c r="AB686" s="10"/>
    </row>
    <row r="687" spans="1:28" ht="204" hidden="1">
      <c r="A687" s="16" t="s">
        <v>1434</v>
      </c>
      <c r="B687" s="16" t="s">
        <v>1435</v>
      </c>
      <c r="C687" s="7" t="s">
        <v>1437</v>
      </c>
      <c r="D687" s="7" t="s">
        <v>2447</v>
      </c>
      <c r="E687" s="10"/>
      <c r="F687" s="1" t="s">
        <v>2444</v>
      </c>
      <c r="G687" s="25" t="s">
        <v>2451</v>
      </c>
      <c r="H687" s="1" t="s">
        <v>2504</v>
      </c>
      <c r="I687" s="74" t="s">
        <v>2724</v>
      </c>
      <c r="J687" s="122" t="s">
        <v>2469</v>
      </c>
      <c r="K687" s="122" t="s">
        <v>2472</v>
      </c>
      <c r="L687" s="6" t="s">
        <v>2471</v>
      </c>
      <c r="M687" s="65">
        <v>5</v>
      </c>
      <c r="N687" s="65" t="s">
        <v>2438</v>
      </c>
      <c r="O687" s="72" t="s">
        <v>2481</v>
      </c>
      <c r="P687" s="65" t="s">
        <v>2438</v>
      </c>
      <c r="Q687" s="65"/>
      <c r="R687" s="69">
        <v>11.3</v>
      </c>
      <c r="S687" s="82">
        <f>ROUND(R687*0.85,1)</f>
        <v>9.6</v>
      </c>
      <c r="T687" s="76" t="s">
        <v>2053</v>
      </c>
      <c r="U687" s="120">
        <f>ROUND(R687*1.15,1)</f>
        <v>13</v>
      </c>
      <c r="V687" s="78">
        <v>43101</v>
      </c>
      <c r="W687" s="78">
        <v>401768</v>
      </c>
      <c r="X687" s="128"/>
      <c r="AA687" s="7"/>
      <c r="AB687" s="10"/>
    </row>
    <row r="690" spans="1:28" s="134" customFormat="1" ht="31.5">
      <c r="A690" s="132" t="s">
        <v>1431</v>
      </c>
      <c r="B690" s="135">
        <v>13</v>
      </c>
      <c r="C690" s="135"/>
      <c r="D690" s="135"/>
      <c r="E690" s="135"/>
      <c r="F690" s="133" t="s">
        <v>2741</v>
      </c>
      <c r="H690"/>
      <c r="I690"/>
      <c r="J690" s="127"/>
      <c r="K690" s="127"/>
      <c r="L690"/>
      <c r="M690" s="66"/>
      <c r="N690" s="66"/>
      <c r="O690" s="66"/>
      <c r="P690" s="66"/>
      <c r="Q690" s="66"/>
      <c r="S690" s="136"/>
      <c r="U690" s="137"/>
      <c r="V690"/>
      <c r="W690"/>
      <c r="X690"/>
      <c r="Y690"/>
      <c r="Z690"/>
      <c r="AA690"/>
      <c r="AB690"/>
    </row>
    <row r="691" spans="1:28" ht="51">
      <c r="A691" s="16" t="s">
        <v>1434</v>
      </c>
      <c r="B691" s="16" t="s">
        <v>1435</v>
      </c>
      <c r="C691" s="13" t="s">
        <v>340</v>
      </c>
      <c r="D691" s="7" t="s">
        <v>932</v>
      </c>
      <c r="E691" s="131" t="s">
        <v>754</v>
      </c>
      <c r="F691" s="1" t="s">
        <v>456</v>
      </c>
      <c r="G691" s="1" t="s">
        <v>2133</v>
      </c>
      <c r="H691" s="1" t="s">
        <v>2544</v>
      </c>
      <c r="I691" s="1" t="s">
        <v>1584</v>
      </c>
      <c r="J691" s="122" t="s">
        <v>2469</v>
      </c>
      <c r="K691" s="124" t="s">
        <v>2472</v>
      </c>
      <c r="L691" s="6" t="s">
        <v>2471</v>
      </c>
      <c r="M691" s="65">
        <v>1</v>
      </c>
      <c r="N691" s="65" t="s">
        <v>2441</v>
      </c>
      <c r="O691" s="5" t="s">
        <v>2482</v>
      </c>
      <c r="P691" s="5" t="s">
        <v>2484</v>
      </c>
      <c r="Q691" s="5"/>
      <c r="R691" s="41">
        <f>ROUND(AA691*$Z$3,1)</f>
        <v>55.8</v>
      </c>
      <c r="S691" s="82">
        <f>ROUND(R691*0.85,1)</f>
        <v>47.4</v>
      </c>
      <c r="T691" s="76" t="s">
        <v>2053</v>
      </c>
      <c r="U691" s="120">
        <f>ROUND(R691*1.15,1)</f>
        <v>64.2</v>
      </c>
      <c r="V691" s="78">
        <v>43101</v>
      </c>
      <c r="W691" s="78">
        <v>401768</v>
      </c>
      <c r="X691" s="128"/>
      <c r="AA691" s="42">
        <v>16</v>
      </c>
    </row>
    <row r="692" spans="1:28" ht="51">
      <c r="A692" s="16" t="s">
        <v>1434</v>
      </c>
      <c r="B692" s="16" t="s">
        <v>1435</v>
      </c>
      <c r="C692" s="13" t="s">
        <v>340</v>
      </c>
      <c r="D692" s="7" t="s">
        <v>933</v>
      </c>
      <c r="E692" s="131" t="s">
        <v>754</v>
      </c>
      <c r="F692" s="26" t="s">
        <v>2035</v>
      </c>
      <c r="G692" s="26" t="s">
        <v>1582</v>
      </c>
      <c r="H692" s="1" t="s">
        <v>2544</v>
      </c>
      <c r="I692" s="1" t="s">
        <v>1584</v>
      </c>
      <c r="J692" s="1" t="s">
        <v>2469</v>
      </c>
      <c r="K692" s="32" t="s">
        <v>2472</v>
      </c>
      <c r="L692" s="6" t="s">
        <v>2471</v>
      </c>
      <c r="M692" s="6"/>
      <c r="N692" s="6"/>
      <c r="O692" s="6"/>
      <c r="P692" s="6"/>
      <c r="Q692" s="6"/>
      <c r="R692" s="41">
        <f>ROUND(AA692*$Z$3,1)</f>
        <v>34.9</v>
      </c>
      <c r="S692" s="82">
        <f>ROUND(R692*0.85,1)</f>
        <v>29.7</v>
      </c>
      <c r="T692" s="76" t="s">
        <v>2053</v>
      </c>
      <c r="U692" s="120">
        <f>ROUND(R692*1.15,1)</f>
        <v>40.1</v>
      </c>
      <c r="V692" s="78">
        <v>43101</v>
      </c>
      <c r="W692" s="78">
        <v>401768</v>
      </c>
      <c r="X692" s="128"/>
      <c r="AA692" s="42">
        <v>10</v>
      </c>
    </row>
    <row r="693" spans="1:28" ht="38.25">
      <c r="A693" s="16" t="s">
        <v>1434</v>
      </c>
      <c r="B693" s="16" t="s">
        <v>1435</v>
      </c>
      <c r="C693" s="13" t="s">
        <v>349</v>
      </c>
      <c r="D693" s="7" t="s">
        <v>971</v>
      </c>
      <c r="E693" s="131" t="s">
        <v>754</v>
      </c>
      <c r="F693" s="1" t="s">
        <v>479</v>
      </c>
      <c r="G693" s="1" t="s">
        <v>2152</v>
      </c>
      <c r="H693" s="1" t="s">
        <v>2545</v>
      </c>
      <c r="I693" s="1" t="s">
        <v>2153</v>
      </c>
      <c r="J693" s="1" t="s">
        <v>2469</v>
      </c>
      <c r="K693" s="32" t="s">
        <v>2472</v>
      </c>
      <c r="L693" s="6" t="s">
        <v>2471</v>
      </c>
      <c r="M693" s="6"/>
      <c r="N693" s="6"/>
      <c r="O693" s="6"/>
      <c r="P693" s="6"/>
      <c r="Q693" s="6"/>
      <c r="R693" s="41">
        <f t="shared" ref="R693:R709" si="111">ROUND(AA693*$Z$3,1)</f>
        <v>109.8</v>
      </c>
      <c r="S693" s="82">
        <f t="shared" ref="S693:S709" si="112">ROUND(R693*0.85,1)</f>
        <v>93.3</v>
      </c>
      <c r="T693" s="76" t="s">
        <v>2053</v>
      </c>
      <c r="U693" s="120">
        <f t="shared" ref="U693:U709" si="113">ROUND(R693*1.15,1)</f>
        <v>126.3</v>
      </c>
      <c r="V693" s="78">
        <v>43101</v>
      </c>
      <c r="W693" s="78">
        <v>401768</v>
      </c>
      <c r="X693" s="128"/>
      <c r="AA693" s="42">
        <v>31.5</v>
      </c>
    </row>
    <row r="694" spans="1:28" ht="38.25">
      <c r="A694" s="16" t="s">
        <v>1434</v>
      </c>
      <c r="B694" s="16" t="s">
        <v>1435</v>
      </c>
      <c r="C694" s="13" t="s">
        <v>351</v>
      </c>
      <c r="D694" s="7" t="s">
        <v>992</v>
      </c>
      <c r="E694" s="131" t="s">
        <v>754</v>
      </c>
      <c r="F694" s="1" t="s">
        <v>79</v>
      </c>
      <c r="G694" s="1" t="s">
        <v>1909</v>
      </c>
      <c r="H694" s="1" t="s">
        <v>2546</v>
      </c>
      <c r="I694" s="1" t="s">
        <v>2168</v>
      </c>
      <c r="J694" s="1" t="s">
        <v>2469</v>
      </c>
      <c r="K694" s="32" t="s">
        <v>2472</v>
      </c>
      <c r="L694" s="6" t="s">
        <v>2471</v>
      </c>
      <c r="M694" s="65"/>
      <c r="N694" s="65"/>
      <c r="O694" s="65"/>
      <c r="P694" s="65"/>
      <c r="Q694" s="65"/>
      <c r="R694" s="41">
        <f t="shared" si="111"/>
        <v>505.5</v>
      </c>
      <c r="S694" s="82">
        <f t="shared" si="112"/>
        <v>429.7</v>
      </c>
      <c r="T694" s="76" t="s">
        <v>2053</v>
      </c>
      <c r="U694" s="120">
        <f t="shared" si="113"/>
        <v>581.29999999999995</v>
      </c>
      <c r="V694" s="78">
        <v>43101</v>
      </c>
      <c r="W694" s="78">
        <v>401768</v>
      </c>
      <c r="X694" s="128"/>
      <c r="AA694" s="42">
        <v>145</v>
      </c>
    </row>
    <row r="695" spans="1:28" ht="63.75">
      <c r="A695" s="16" t="s">
        <v>1434</v>
      </c>
      <c r="B695" s="16" t="s">
        <v>1435</v>
      </c>
      <c r="C695" s="13" t="s">
        <v>351</v>
      </c>
      <c r="D695" s="7" t="s">
        <v>993</v>
      </c>
      <c r="E695" s="131" t="s">
        <v>754</v>
      </c>
      <c r="F695" s="26" t="s">
        <v>720</v>
      </c>
      <c r="G695" s="26" t="s">
        <v>1816</v>
      </c>
      <c r="H695" s="1" t="s">
        <v>2546</v>
      </c>
      <c r="I695" s="1" t="s">
        <v>2168</v>
      </c>
      <c r="J695" s="1" t="s">
        <v>2469</v>
      </c>
      <c r="K695" s="32" t="s">
        <v>2472</v>
      </c>
      <c r="L695" s="6" t="s">
        <v>2471</v>
      </c>
      <c r="M695" s="65"/>
      <c r="N695" s="65"/>
      <c r="O695" s="65"/>
      <c r="P695" s="65"/>
      <c r="Q695" s="65"/>
      <c r="R695" s="41">
        <f t="shared" si="111"/>
        <v>369.6</v>
      </c>
      <c r="S695" s="82">
        <f t="shared" si="112"/>
        <v>314.2</v>
      </c>
      <c r="T695" s="76" t="s">
        <v>2053</v>
      </c>
      <c r="U695" s="120">
        <f t="shared" si="113"/>
        <v>425</v>
      </c>
      <c r="V695" s="78">
        <v>43101</v>
      </c>
      <c r="W695" s="78">
        <v>401768</v>
      </c>
      <c r="X695" s="128"/>
      <c r="AA695" s="42">
        <v>106</v>
      </c>
    </row>
    <row r="696" spans="1:28" ht="76.5">
      <c r="A696" s="16" t="s">
        <v>1434</v>
      </c>
      <c r="B696" s="16" t="s">
        <v>1435</v>
      </c>
      <c r="C696" s="13" t="s">
        <v>351</v>
      </c>
      <c r="D696" s="7" t="s">
        <v>995</v>
      </c>
      <c r="E696" s="131" t="s">
        <v>754</v>
      </c>
      <c r="F696" s="1" t="s">
        <v>493</v>
      </c>
      <c r="G696" s="1" t="s">
        <v>2170</v>
      </c>
      <c r="H696" s="1" t="s">
        <v>2018</v>
      </c>
      <c r="I696" s="1" t="s">
        <v>1977</v>
      </c>
      <c r="J696" s="1" t="s">
        <v>2469</v>
      </c>
      <c r="K696" s="32" t="s">
        <v>2472</v>
      </c>
      <c r="L696" s="6" t="s">
        <v>2471</v>
      </c>
      <c r="M696" s="6"/>
      <c r="N696" s="6"/>
      <c r="O696" s="6"/>
      <c r="P696" s="6"/>
      <c r="Q696" s="6"/>
      <c r="R696" s="41">
        <f t="shared" si="111"/>
        <v>401</v>
      </c>
      <c r="S696" s="82">
        <f t="shared" si="112"/>
        <v>340.9</v>
      </c>
      <c r="T696" s="76" t="s">
        <v>2053</v>
      </c>
      <c r="U696" s="120">
        <f t="shared" si="113"/>
        <v>461.2</v>
      </c>
      <c r="V696" s="78">
        <v>43101</v>
      </c>
      <c r="W696" s="78">
        <v>401768</v>
      </c>
      <c r="X696" s="128"/>
      <c r="AA696" s="42">
        <v>115</v>
      </c>
    </row>
    <row r="697" spans="1:28" ht="38.25">
      <c r="A697" s="16" t="s">
        <v>1434</v>
      </c>
      <c r="B697" s="16" t="s">
        <v>1435</v>
      </c>
      <c r="C697" s="13" t="s">
        <v>351</v>
      </c>
      <c r="D697" s="7" t="s">
        <v>1006</v>
      </c>
      <c r="E697" s="131" t="s">
        <v>754</v>
      </c>
      <c r="F697" s="1" t="s">
        <v>1396</v>
      </c>
      <c r="G697" s="1" t="s">
        <v>2183</v>
      </c>
      <c r="H697" s="1" t="s">
        <v>2544</v>
      </c>
      <c r="I697" s="1" t="s">
        <v>1584</v>
      </c>
      <c r="J697" s="1" t="s">
        <v>2469</v>
      </c>
      <c r="K697" s="32" t="s">
        <v>2472</v>
      </c>
      <c r="L697" s="6" t="s">
        <v>2471</v>
      </c>
      <c r="M697" s="6"/>
      <c r="N697" s="6"/>
      <c r="O697" s="6"/>
      <c r="P697" s="6"/>
      <c r="Q697" s="6"/>
      <c r="R697" s="41">
        <f t="shared" si="111"/>
        <v>108.1</v>
      </c>
      <c r="S697" s="82">
        <f t="shared" si="112"/>
        <v>91.9</v>
      </c>
      <c r="T697" s="76" t="s">
        <v>2053</v>
      </c>
      <c r="U697" s="120">
        <f t="shared" si="113"/>
        <v>124.3</v>
      </c>
      <c r="V697" s="78">
        <v>43101</v>
      </c>
      <c r="W697" s="78">
        <v>401768</v>
      </c>
      <c r="X697" s="128"/>
      <c r="AA697" s="42">
        <v>31</v>
      </c>
    </row>
    <row r="698" spans="1:28" ht="102">
      <c r="A698" s="16" t="s">
        <v>1434</v>
      </c>
      <c r="B698" s="16" t="s">
        <v>1435</v>
      </c>
      <c r="C698" s="19" t="s">
        <v>352</v>
      </c>
      <c r="D698" s="7" t="s">
        <v>1009</v>
      </c>
      <c r="E698" s="131" t="s">
        <v>754</v>
      </c>
      <c r="F698" s="1" t="s">
        <v>1398</v>
      </c>
      <c r="G698" s="1" t="s">
        <v>2186</v>
      </c>
      <c r="H698" s="1" t="s">
        <v>2699</v>
      </c>
      <c r="I698" s="74" t="s">
        <v>2619</v>
      </c>
      <c r="J698" s="1" t="s">
        <v>2476</v>
      </c>
      <c r="K698" s="1" t="s">
        <v>2475</v>
      </c>
      <c r="L698" s="6" t="s">
        <v>2471</v>
      </c>
      <c r="M698" s="6"/>
      <c r="N698" s="6"/>
      <c r="O698" s="6"/>
      <c r="P698" s="6"/>
      <c r="Q698" s="6"/>
      <c r="R698" s="41">
        <f t="shared" si="111"/>
        <v>324.2</v>
      </c>
      <c r="S698" s="82">
        <f t="shared" si="112"/>
        <v>275.60000000000002</v>
      </c>
      <c r="T698" s="76" t="s">
        <v>2053</v>
      </c>
      <c r="U698" s="120">
        <f t="shared" si="113"/>
        <v>372.8</v>
      </c>
      <c r="V698" s="78">
        <v>43101</v>
      </c>
      <c r="W698" s="78">
        <v>401768</v>
      </c>
      <c r="X698" s="128"/>
      <c r="AA698" s="42">
        <v>93</v>
      </c>
    </row>
    <row r="699" spans="1:28" ht="102">
      <c r="A699" s="16" t="s">
        <v>1434</v>
      </c>
      <c r="B699" s="16" t="s">
        <v>1435</v>
      </c>
      <c r="C699" s="19" t="s">
        <v>352</v>
      </c>
      <c r="D699" s="7" t="s">
        <v>1010</v>
      </c>
      <c r="E699" s="131" t="s">
        <v>754</v>
      </c>
      <c r="F699" s="1" t="s">
        <v>1399</v>
      </c>
      <c r="G699" s="1" t="s">
        <v>2187</v>
      </c>
      <c r="H699" s="1" t="s">
        <v>2700</v>
      </c>
      <c r="I699" s="74" t="s">
        <v>2620</v>
      </c>
      <c r="J699" s="1" t="s">
        <v>2476</v>
      </c>
      <c r="K699" s="1" t="s">
        <v>2475</v>
      </c>
      <c r="L699" s="6" t="s">
        <v>2471</v>
      </c>
      <c r="M699" s="9"/>
      <c r="N699" s="9"/>
      <c r="O699" s="9"/>
      <c r="P699" s="9"/>
      <c r="Q699" s="9"/>
      <c r="R699" s="41">
        <f t="shared" si="111"/>
        <v>659</v>
      </c>
      <c r="S699" s="82">
        <f t="shared" si="112"/>
        <v>560.20000000000005</v>
      </c>
      <c r="T699" s="76" t="s">
        <v>2053</v>
      </c>
      <c r="U699" s="120">
        <f t="shared" si="113"/>
        <v>757.9</v>
      </c>
      <c r="V699" s="78">
        <v>43101</v>
      </c>
      <c r="W699" s="78">
        <v>401768</v>
      </c>
      <c r="X699" s="128"/>
      <c r="AA699" s="42">
        <v>189</v>
      </c>
    </row>
    <row r="700" spans="1:28" ht="89.25">
      <c r="A700" s="16" t="s">
        <v>1434</v>
      </c>
      <c r="B700" s="16" t="s">
        <v>1435</v>
      </c>
      <c r="C700" s="19" t="s">
        <v>352</v>
      </c>
      <c r="D700" s="7" t="s">
        <v>1011</v>
      </c>
      <c r="E700" s="131" t="s">
        <v>754</v>
      </c>
      <c r="F700" s="1" t="s">
        <v>790</v>
      </c>
      <c r="G700" s="1" t="s">
        <v>1818</v>
      </c>
      <c r="H700" s="1" t="s">
        <v>2547</v>
      </c>
      <c r="I700" s="74" t="s">
        <v>2621</v>
      </c>
      <c r="J700" s="122" t="s">
        <v>2476</v>
      </c>
      <c r="K700" s="122" t="s">
        <v>2475</v>
      </c>
      <c r="L700" s="6" t="s">
        <v>2471</v>
      </c>
      <c r="M700" s="65">
        <v>1</v>
      </c>
      <c r="N700" s="65" t="s">
        <v>2441</v>
      </c>
      <c r="O700" s="5" t="s">
        <v>2482</v>
      </c>
      <c r="P700" s="5" t="s">
        <v>2484</v>
      </c>
      <c r="Q700" s="5"/>
      <c r="R700" s="41">
        <f t="shared" si="111"/>
        <v>669.4</v>
      </c>
      <c r="S700" s="82">
        <f t="shared" si="112"/>
        <v>569</v>
      </c>
      <c r="T700" s="76" t="s">
        <v>2053</v>
      </c>
      <c r="U700" s="120">
        <f t="shared" si="113"/>
        <v>769.8</v>
      </c>
      <c r="V700" s="78">
        <v>43101</v>
      </c>
      <c r="W700" s="78">
        <v>401768</v>
      </c>
      <c r="X700" s="128"/>
      <c r="AA700" s="42">
        <v>192</v>
      </c>
    </row>
    <row r="701" spans="1:28" ht="89.25">
      <c r="A701" s="16" t="s">
        <v>1434</v>
      </c>
      <c r="B701" s="16" t="s">
        <v>1435</v>
      </c>
      <c r="C701" s="19" t="s">
        <v>352</v>
      </c>
      <c r="D701" s="7" t="s">
        <v>1012</v>
      </c>
      <c r="E701" s="131" t="s">
        <v>754</v>
      </c>
      <c r="F701" s="26" t="s">
        <v>1638</v>
      </c>
      <c r="G701" s="26" t="s">
        <v>1824</v>
      </c>
      <c r="H701" s="1" t="s">
        <v>2701</v>
      </c>
      <c r="I701" s="74" t="s">
        <v>2622</v>
      </c>
      <c r="J701" s="1" t="s">
        <v>2476</v>
      </c>
      <c r="K701" s="1" t="s">
        <v>2475</v>
      </c>
      <c r="L701" s="6" t="s">
        <v>2471</v>
      </c>
      <c r="M701" s="6"/>
      <c r="N701" s="6"/>
      <c r="O701" s="6"/>
      <c r="P701" s="6"/>
      <c r="Q701" s="6"/>
      <c r="R701" s="41">
        <f t="shared" si="111"/>
        <v>401</v>
      </c>
      <c r="S701" s="82">
        <f t="shared" si="112"/>
        <v>340.9</v>
      </c>
      <c r="T701" s="76" t="s">
        <v>2053</v>
      </c>
      <c r="U701" s="120">
        <f t="shared" si="113"/>
        <v>461.2</v>
      </c>
      <c r="V701" s="78">
        <v>43101</v>
      </c>
      <c r="W701" s="78">
        <v>401768</v>
      </c>
      <c r="X701" s="128"/>
      <c r="AA701" s="42">
        <v>115</v>
      </c>
    </row>
    <row r="702" spans="1:28" ht="38.25">
      <c r="A702" s="16" t="s">
        <v>1434</v>
      </c>
      <c r="B702" s="16" t="s">
        <v>1435</v>
      </c>
      <c r="C702" s="19" t="s">
        <v>352</v>
      </c>
      <c r="D702" s="7" t="s">
        <v>1360</v>
      </c>
      <c r="E702" s="131" t="s">
        <v>754</v>
      </c>
      <c r="F702" s="1" t="s">
        <v>791</v>
      </c>
      <c r="G702" s="1" t="s">
        <v>1649</v>
      </c>
      <c r="H702" s="1" t="s">
        <v>808</v>
      </c>
      <c r="I702" s="74" t="s">
        <v>2623</v>
      </c>
      <c r="J702" s="122" t="s">
        <v>2476</v>
      </c>
      <c r="K702" s="122" t="s">
        <v>2475</v>
      </c>
      <c r="L702" s="6" t="s">
        <v>2471</v>
      </c>
      <c r="M702" s="65">
        <v>1</v>
      </c>
      <c r="N702" s="65" t="s">
        <v>2441</v>
      </c>
      <c r="O702" s="5" t="s">
        <v>2482</v>
      </c>
      <c r="P702" s="5" t="s">
        <v>2484</v>
      </c>
      <c r="Q702" s="5"/>
      <c r="R702" s="41">
        <f t="shared" si="111"/>
        <v>334.7</v>
      </c>
      <c r="S702" s="82">
        <f t="shared" si="112"/>
        <v>284.5</v>
      </c>
      <c r="T702" s="76" t="s">
        <v>2053</v>
      </c>
      <c r="U702" s="120">
        <f t="shared" si="113"/>
        <v>384.9</v>
      </c>
      <c r="V702" s="78">
        <v>43101</v>
      </c>
      <c r="W702" s="78">
        <v>401768</v>
      </c>
      <c r="X702" s="128"/>
      <c r="AA702" s="42">
        <v>96</v>
      </c>
    </row>
    <row r="703" spans="1:28" ht="63.75">
      <c r="A703" s="16" t="s">
        <v>1434</v>
      </c>
      <c r="B703" s="16" t="s">
        <v>1435</v>
      </c>
      <c r="C703" s="19" t="s">
        <v>352</v>
      </c>
      <c r="D703" s="7" t="s">
        <v>1361</v>
      </c>
      <c r="E703" s="131" t="s">
        <v>754</v>
      </c>
      <c r="F703" s="26" t="s">
        <v>792</v>
      </c>
      <c r="G703" s="26" t="s">
        <v>1814</v>
      </c>
      <c r="H703" s="1" t="s">
        <v>808</v>
      </c>
      <c r="I703" s="74" t="s">
        <v>2623</v>
      </c>
      <c r="J703" s="1" t="s">
        <v>2476</v>
      </c>
      <c r="K703" s="1" t="s">
        <v>2475</v>
      </c>
      <c r="L703" s="6" t="s">
        <v>2471</v>
      </c>
      <c r="M703" s="6"/>
      <c r="N703" s="6"/>
      <c r="O703" s="6"/>
      <c r="P703" s="6"/>
      <c r="Q703" s="6"/>
      <c r="R703" s="41">
        <f t="shared" si="111"/>
        <v>209.2</v>
      </c>
      <c r="S703" s="82">
        <f t="shared" si="112"/>
        <v>177.8</v>
      </c>
      <c r="T703" s="76" t="s">
        <v>2053</v>
      </c>
      <c r="U703" s="120">
        <f t="shared" si="113"/>
        <v>240.6</v>
      </c>
      <c r="V703" s="78">
        <v>43101</v>
      </c>
      <c r="W703" s="78">
        <v>401768</v>
      </c>
      <c r="X703" s="128"/>
      <c r="AA703" s="42">
        <v>60</v>
      </c>
    </row>
    <row r="704" spans="1:28" ht="51">
      <c r="A704" s="16" t="s">
        <v>1434</v>
      </c>
      <c r="B704" s="16" t="s">
        <v>1435</v>
      </c>
      <c r="C704" s="19" t="s">
        <v>352</v>
      </c>
      <c r="D704" s="7" t="s">
        <v>1014</v>
      </c>
      <c r="E704" s="131" t="s">
        <v>754</v>
      </c>
      <c r="F704" s="1" t="s">
        <v>88</v>
      </c>
      <c r="G704" s="1" t="s">
        <v>2190</v>
      </c>
      <c r="H704" s="25" t="s">
        <v>2533</v>
      </c>
      <c r="I704" s="117" t="s">
        <v>2666</v>
      </c>
      <c r="J704" s="1" t="s">
        <v>2469</v>
      </c>
      <c r="K704" s="1" t="s">
        <v>2472</v>
      </c>
      <c r="L704" s="6" t="s">
        <v>2471</v>
      </c>
      <c r="M704" s="6"/>
      <c r="N704" s="6"/>
      <c r="O704" s="6"/>
      <c r="P704" s="6"/>
      <c r="Q704" s="6"/>
      <c r="R704" s="41">
        <f t="shared" si="111"/>
        <v>80.2</v>
      </c>
      <c r="S704" s="82">
        <f t="shared" si="112"/>
        <v>68.2</v>
      </c>
      <c r="T704" s="76" t="s">
        <v>2053</v>
      </c>
      <c r="U704" s="120">
        <f t="shared" si="113"/>
        <v>92.2</v>
      </c>
      <c r="V704" s="78">
        <v>43101</v>
      </c>
      <c r="W704" s="78">
        <v>401768</v>
      </c>
      <c r="X704" s="128"/>
      <c r="AA704" s="42">
        <v>23</v>
      </c>
    </row>
    <row r="705" spans="1:27" ht="63.75">
      <c r="A705" s="10" t="s">
        <v>1434</v>
      </c>
      <c r="B705" s="10" t="s">
        <v>1435</v>
      </c>
      <c r="C705" s="19" t="s">
        <v>352</v>
      </c>
      <c r="D705" s="7" t="s">
        <v>1017</v>
      </c>
      <c r="E705" s="131" t="s">
        <v>754</v>
      </c>
      <c r="F705" s="3" t="s">
        <v>660</v>
      </c>
      <c r="G705" s="3" t="s">
        <v>2193</v>
      </c>
      <c r="H705" s="1" t="s">
        <v>2044</v>
      </c>
      <c r="I705" s="1" t="s">
        <v>2194</v>
      </c>
      <c r="J705" s="122" t="s">
        <v>2469</v>
      </c>
      <c r="K705" s="122" t="s">
        <v>2472</v>
      </c>
      <c r="L705" s="6" t="s">
        <v>2471</v>
      </c>
      <c r="M705" s="65">
        <v>1</v>
      </c>
      <c r="N705" s="65" t="s">
        <v>2441</v>
      </c>
      <c r="O705" s="5" t="s">
        <v>2482</v>
      </c>
      <c r="P705" s="5" t="s">
        <v>2484</v>
      </c>
      <c r="Q705" s="5"/>
      <c r="R705" s="41">
        <f t="shared" si="111"/>
        <v>289.39999999999998</v>
      </c>
      <c r="S705" s="82">
        <f t="shared" si="112"/>
        <v>246</v>
      </c>
      <c r="T705" s="76" t="s">
        <v>2053</v>
      </c>
      <c r="U705" s="120">
        <f t="shared" si="113"/>
        <v>332.8</v>
      </c>
      <c r="V705" s="78">
        <v>43101</v>
      </c>
      <c r="W705" s="78">
        <v>401768</v>
      </c>
      <c r="X705" s="128"/>
      <c r="AA705" s="42">
        <v>83</v>
      </c>
    </row>
    <row r="706" spans="1:27" ht="63.75">
      <c r="A706" s="10" t="s">
        <v>1434</v>
      </c>
      <c r="B706" s="10" t="s">
        <v>1435</v>
      </c>
      <c r="C706" s="19" t="s">
        <v>352</v>
      </c>
      <c r="D706" s="7" t="s">
        <v>1364</v>
      </c>
      <c r="E706" s="131" t="s">
        <v>754</v>
      </c>
      <c r="F706" s="26" t="s">
        <v>796</v>
      </c>
      <c r="G706" s="26" t="s">
        <v>2195</v>
      </c>
      <c r="H706" s="1" t="s">
        <v>2544</v>
      </c>
      <c r="I706" s="1" t="s">
        <v>1584</v>
      </c>
      <c r="J706" s="1" t="s">
        <v>2469</v>
      </c>
      <c r="K706" s="1" t="s">
        <v>2472</v>
      </c>
      <c r="L706" s="6" t="s">
        <v>2471</v>
      </c>
      <c r="M706" s="65"/>
      <c r="N706" s="65"/>
      <c r="O706" s="65"/>
      <c r="P706" s="65"/>
      <c r="Q706" s="65"/>
      <c r="R706" s="41">
        <f t="shared" si="111"/>
        <v>109.8</v>
      </c>
      <c r="S706" s="82">
        <f t="shared" si="112"/>
        <v>93.3</v>
      </c>
      <c r="T706" s="76" t="s">
        <v>2053</v>
      </c>
      <c r="U706" s="120">
        <f t="shared" si="113"/>
        <v>126.3</v>
      </c>
      <c r="V706" s="78">
        <v>43101</v>
      </c>
      <c r="W706" s="78">
        <v>401768</v>
      </c>
      <c r="X706" s="128"/>
      <c r="AA706" s="42">
        <v>31.5</v>
      </c>
    </row>
    <row r="707" spans="1:27" ht="63.75">
      <c r="A707" s="16" t="s">
        <v>1434</v>
      </c>
      <c r="B707" s="16"/>
      <c r="C707" s="19" t="s">
        <v>352</v>
      </c>
      <c r="D707" s="7" t="s">
        <v>1018</v>
      </c>
      <c r="E707" s="131" t="s">
        <v>754</v>
      </c>
      <c r="F707" s="1" t="s">
        <v>498</v>
      </c>
      <c r="G707" s="1" t="s">
        <v>2196</v>
      </c>
      <c r="H707" s="1" t="s">
        <v>1994</v>
      </c>
      <c r="I707" s="1" t="s">
        <v>2197</v>
      </c>
      <c r="J707" s="1" t="s">
        <v>2469</v>
      </c>
      <c r="K707" s="1" t="s">
        <v>2472</v>
      </c>
      <c r="L707" s="6" t="s">
        <v>2471</v>
      </c>
      <c r="M707" s="9"/>
      <c r="N707" s="9"/>
      <c r="O707" s="9"/>
      <c r="P707" s="9"/>
      <c r="Q707" s="9"/>
      <c r="R707" s="41">
        <f t="shared" si="111"/>
        <v>578.79999999999995</v>
      </c>
      <c r="S707" s="82">
        <f t="shared" si="112"/>
        <v>492</v>
      </c>
      <c r="T707" s="76" t="s">
        <v>2053</v>
      </c>
      <c r="U707" s="120">
        <f t="shared" si="113"/>
        <v>665.6</v>
      </c>
      <c r="V707" s="78">
        <v>43101</v>
      </c>
      <c r="W707" s="78">
        <v>401768</v>
      </c>
      <c r="X707" s="128"/>
      <c r="AA707" s="42">
        <v>166</v>
      </c>
    </row>
    <row r="708" spans="1:27" ht="25.5">
      <c r="A708" s="10" t="s">
        <v>1434</v>
      </c>
      <c r="B708" s="10" t="s">
        <v>1435</v>
      </c>
      <c r="C708" s="19" t="s">
        <v>352</v>
      </c>
      <c r="D708" s="7" t="s">
        <v>1020</v>
      </c>
      <c r="E708" s="131" t="s">
        <v>754</v>
      </c>
      <c r="F708" s="1" t="s">
        <v>797</v>
      </c>
      <c r="G708" s="1" t="s">
        <v>2045</v>
      </c>
      <c r="H708" s="1" t="s">
        <v>2548</v>
      </c>
      <c r="I708" s="1" t="s">
        <v>2046</v>
      </c>
      <c r="J708" s="1" t="s">
        <v>2469</v>
      </c>
      <c r="K708" s="1" t="s">
        <v>2472</v>
      </c>
      <c r="L708" s="6" t="s">
        <v>2471</v>
      </c>
      <c r="M708" s="8"/>
      <c r="N708" s="8"/>
      <c r="O708" s="8"/>
      <c r="P708" s="8"/>
      <c r="Q708" s="8"/>
      <c r="R708" s="41">
        <f t="shared" si="111"/>
        <v>94.1</v>
      </c>
      <c r="S708" s="82">
        <f t="shared" si="112"/>
        <v>80</v>
      </c>
      <c r="T708" s="76" t="s">
        <v>2053</v>
      </c>
      <c r="U708" s="120">
        <f t="shared" si="113"/>
        <v>108.2</v>
      </c>
      <c r="V708" s="78">
        <v>43101</v>
      </c>
      <c r="W708" s="78">
        <v>401768</v>
      </c>
      <c r="X708" s="128"/>
      <c r="AA708" s="42">
        <v>27</v>
      </c>
    </row>
    <row r="709" spans="1:27" ht="38.25">
      <c r="A709" s="16" t="s">
        <v>1434</v>
      </c>
      <c r="B709" s="16" t="s">
        <v>1435</v>
      </c>
      <c r="C709" s="13" t="s">
        <v>355</v>
      </c>
      <c r="D709" s="7" t="s">
        <v>1043</v>
      </c>
      <c r="E709" s="131" t="s">
        <v>754</v>
      </c>
      <c r="F709" s="1" t="s">
        <v>508</v>
      </c>
      <c r="G709" s="1" t="s">
        <v>1829</v>
      </c>
      <c r="H709" s="1" t="s">
        <v>2549</v>
      </c>
      <c r="I709" s="1" t="s">
        <v>1950</v>
      </c>
      <c r="J709" s="1" t="s">
        <v>2469</v>
      </c>
      <c r="K709" s="1" t="s">
        <v>2472</v>
      </c>
      <c r="L709" s="6" t="s">
        <v>2471</v>
      </c>
      <c r="M709" s="6"/>
      <c r="N709" s="6"/>
      <c r="O709" s="6"/>
      <c r="P709" s="6"/>
      <c r="Q709" s="6"/>
      <c r="R709" s="41">
        <f t="shared" si="111"/>
        <v>146.4</v>
      </c>
      <c r="S709" s="82">
        <f t="shared" si="112"/>
        <v>124.4</v>
      </c>
      <c r="T709" s="76" t="s">
        <v>2053</v>
      </c>
      <c r="U709" s="120">
        <f t="shared" si="113"/>
        <v>168.4</v>
      </c>
      <c r="V709" s="78">
        <v>43101</v>
      </c>
      <c r="W709" s="78">
        <v>401768</v>
      </c>
      <c r="X709" s="128"/>
      <c r="AA709" s="42">
        <v>42</v>
      </c>
    </row>
    <row r="710" spans="1:27" ht="25.5">
      <c r="A710" s="16" t="s">
        <v>1434</v>
      </c>
      <c r="B710" s="16" t="s">
        <v>1435</v>
      </c>
      <c r="C710" s="19" t="s">
        <v>388</v>
      </c>
      <c r="D710" s="7" t="s">
        <v>1143</v>
      </c>
      <c r="E710" s="131" t="s">
        <v>754</v>
      </c>
      <c r="F710" s="1" t="s">
        <v>528</v>
      </c>
      <c r="G710" s="1" t="s">
        <v>1776</v>
      </c>
      <c r="H710" s="1" t="s">
        <v>1429</v>
      </c>
      <c r="I710" s="1" t="s">
        <v>2279</v>
      </c>
      <c r="J710" s="1" t="s">
        <v>2469</v>
      </c>
      <c r="K710" s="1" t="s">
        <v>2472</v>
      </c>
      <c r="L710" s="6" t="s">
        <v>2471</v>
      </c>
      <c r="M710" s="6"/>
      <c r="N710" s="6"/>
      <c r="O710" s="6"/>
      <c r="P710" s="6"/>
      <c r="Q710" s="6"/>
      <c r="R710" s="41">
        <f>ROUND(AA710*$Z$3,1)</f>
        <v>73.2</v>
      </c>
      <c r="S710" s="82">
        <f>ROUND(R710*0.85,1)</f>
        <v>62.2</v>
      </c>
      <c r="T710" s="76" t="s">
        <v>2053</v>
      </c>
      <c r="U710" s="120">
        <f>ROUND(R710*1.15,1)</f>
        <v>84.2</v>
      </c>
      <c r="V710" s="78">
        <v>43101</v>
      </c>
      <c r="W710" s="78">
        <v>401768</v>
      </c>
      <c r="X710" s="128"/>
      <c r="AA710" s="42">
        <v>21</v>
      </c>
    </row>
    <row r="711" spans="1:27" ht="51">
      <c r="A711" s="16" t="s">
        <v>1434</v>
      </c>
      <c r="B711" s="16" t="s">
        <v>1435</v>
      </c>
      <c r="C711" s="19" t="s">
        <v>389</v>
      </c>
      <c r="D711" s="7" t="s">
        <v>1145</v>
      </c>
      <c r="E711" s="131" t="s">
        <v>754</v>
      </c>
      <c r="F711" s="1" t="s">
        <v>529</v>
      </c>
      <c r="G711" s="1" t="s">
        <v>1667</v>
      </c>
      <c r="H711" s="25" t="s">
        <v>1380</v>
      </c>
      <c r="I711" s="32" t="s">
        <v>1777</v>
      </c>
      <c r="J711" s="122" t="s">
        <v>2469</v>
      </c>
      <c r="K711" s="122" t="s">
        <v>2472</v>
      </c>
      <c r="L711" s="6" t="s">
        <v>2471</v>
      </c>
      <c r="M711" s="65">
        <v>2</v>
      </c>
      <c r="N711" s="65" t="s">
        <v>2439</v>
      </c>
      <c r="O711" s="5" t="s">
        <v>2478</v>
      </c>
      <c r="P711" s="73" t="s">
        <v>2485</v>
      </c>
      <c r="Q711" s="73"/>
      <c r="R711" s="41">
        <f>ROUND(AA711*$Z$3,1)</f>
        <v>104.6</v>
      </c>
      <c r="S711" s="82">
        <f>ROUND(R711*0.85,1)</f>
        <v>88.9</v>
      </c>
      <c r="T711" s="76" t="s">
        <v>2053</v>
      </c>
      <c r="U711" s="120">
        <f>ROUND(R711*1.15,1)</f>
        <v>120.3</v>
      </c>
      <c r="V711" s="78">
        <v>43101</v>
      </c>
      <c r="W711" s="78">
        <v>401768</v>
      </c>
      <c r="X711" s="128"/>
      <c r="AA711" s="42">
        <v>30</v>
      </c>
    </row>
    <row r="712" spans="1:27" ht="25.5">
      <c r="A712" s="16" t="s">
        <v>1434</v>
      </c>
      <c r="B712" s="16" t="s">
        <v>1435</v>
      </c>
      <c r="C712" s="7" t="s">
        <v>400</v>
      </c>
      <c r="D712" s="7" t="s">
        <v>1200</v>
      </c>
      <c r="E712" s="131" t="s">
        <v>754</v>
      </c>
      <c r="F712" s="25" t="s">
        <v>210</v>
      </c>
      <c r="G712" s="32" t="s">
        <v>1801</v>
      </c>
      <c r="H712" s="1" t="s">
        <v>2544</v>
      </c>
      <c r="I712" s="1" t="s">
        <v>1584</v>
      </c>
      <c r="J712" s="1" t="s">
        <v>2469</v>
      </c>
      <c r="K712" s="1" t="s">
        <v>2472</v>
      </c>
      <c r="L712" s="6" t="s">
        <v>2471</v>
      </c>
      <c r="M712" s="65"/>
      <c r="N712" s="65"/>
      <c r="O712" s="65"/>
      <c r="P712" s="65"/>
      <c r="Q712" s="65"/>
      <c r="R712" s="41">
        <f>ROUND(AA712*$Z$3,1)</f>
        <v>76.7</v>
      </c>
      <c r="S712" s="82">
        <f>ROUND(R712*0.85,1)</f>
        <v>65.2</v>
      </c>
      <c r="T712" s="76" t="s">
        <v>2053</v>
      </c>
      <c r="U712" s="120">
        <f>ROUND(R712*1.15,1)</f>
        <v>88.2</v>
      </c>
      <c r="V712" s="78">
        <v>43101</v>
      </c>
      <c r="W712" s="78">
        <v>401768</v>
      </c>
      <c r="X712" s="128"/>
      <c r="AA712" s="42">
        <v>22</v>
      </c>
    </row>
    <row r="713" spans="1:27" ht="25.5">
      <c r="A713" s="16" t="s">
        <v>1434</v>
      </c>
      <c r="B713" s="16" t="s">
        <v>1435</v>
      </c>
      <c r="C713" s="7" t="s">
        <v>400</v>
      </c>
      <c r="D713" s="7" t="s">
        <v>1201</v>
      </c>
      <c r="E713" s="131" t="s">
        <v>754</v>
      </c>
      <c r="F713" s="25" t="s">
        <v>211</v>
      </c>
      <c r="G713" s="32" t="s">
        <v>1807</v>
      </c>
      <c r="H713" s="1" t="s">
        <v>2544</v>
      </c>
      <c r="I713" s="1" t="s">
        <v>1584</v>
      </c>
      <c r="J713" s="1" t="s">
        <v>2469</v>
      </c>
      <c r="K713" s="1" t="s">
        <v>2472</v>
      </c>
      <c r="L713" s="6" t="s">
        <v>2471</v>
      </c>
      <c r="M713" s="65"/>
      <c r="N713" s="65"/>
      <c r="O713" s="65"/>
      <c r="P713" s="65"/>
      <c r="Q713" s="65"/>
      <c r="R713" s="41">
        <f>ROUND(AA713*$Z$3,1)</f>
        <v>55.8</v>
      </c>
      <c r="S713" s="82">
        <f>ROUND(R713*0.85,1)</f>
        <v>47.4</v>
      </c>
      <c r="T713" s="76" t="s">
        <v>2053</v>
      </c>
      <c r="U713" s="120">
        <f>ROUND(R713*1.15,1)</f>
        <v>64.2</v>
      </c>
      <c r="V713" s="78">
        <v>43101</v>
      </c>
      <c r="W713" s="78">
        <v>401768</v>
      </c>
      <c r="X713" s="128"/>
      <c r="AA713" s="42">
        <v>16</v>
      </c>
    </row>
    <row r="714" spans="1:27" ht="25.5">
      <c r="A714" s="16" t="s">
        <v>1434</v>
      </c>
      <c r="B714" s="16" t="s">
        <v>1435</v>
      </c>
      <c r="C714" s="19" t="s">
        <v>422</v>
      </c>
      <c r="D714" s="7" t="s">
        <v>1303</v>
      </c>
      <c r="E714" s="131" t="s">
        <v>754</v>
      </c>
      <c r="F714" s="25" t="s">
        <v>273</v>
      </c>
      <c r="G714" s="32" t="s">
        <v>1757</v>
      </c>
      <c r="H714" s="1" t="s">
        <v>2590</v>
      </c>
      <c r="I714" s="74" t="s">
        <v>2601</v>
      </c>
      <c r="J714" s="93" t="s">
        <v>2469</v>
      </c>
      <c r="K714" s="1" t="s">
        <v>2472</v>
      </c>
      <c r="L714" s="6" t="s">
        <v>2471</v>
      </c>
      <c r="M714" s="47"/>
      <c r="N714" s="47"/>
      <c r="O714" s="47"/>
      <c r="P714" s="47"/>
      <c r="Q714" s="47"/>
      <c r="R714" s="41">
        <f t="shared" ref="R714:R732" si="114">ROUND(AA714*$Z$3,1)</f>
        <v>97.6</v>
      </c>
      <c r="S714" s="82">
        <f t="shared" ref="S714:S732" si="115">ROUND(R714*0.85,1)</f>
        <v>83</v>
      </c>
      <c r="T714" s="76" t="s">
        <v>2053</v>
      </c>
      <c r="U714" s="120">
        <f t="shared" ref="U714:U732" si="116">ROUND(R714*1.15,1)</f>
        <v>112.2</v>
      </c>
      <c r="V714" s="78">
        <v>43101</v>
      </c>
      <c r="W714" s="78">
        <v>401768</v>
      </c>
      <c r="X714" s="128"/>
      <c r="AA714" s="42">
        <v>28</v>
      </c>
    </row>
    <row r="715" spans="1:27">
      <c r="A715" s="16"/>
      <c r="B715" s="16"/>
      <c r="C715" s="19"/>
      <c r="D715" s="138" t="s">
        <v>2790</v>
      </c>
      <c r="E715" s="140" t="s">
        <v>2742</v>
      </c>
      <c r="F715" s="139" t="s">
        <v>2789</v>
      </c>
      <c r="G715" s="32"/>
      <c r="H715" s="139"/>
      <c r="I715" s="74"/>
      <c r="J715" s="93"/>
      <c r="K715" s="1"/>
      <c r="L715" s="6"/>
      <c r="M715" s="47"/>
      <c r="N715" s="47"/>
      <c r="O715" s="47"/>
      <c r="P715" s="47"/>
      <c r="Q715" s="47"/>
      <c r="R715" s="141">
        <v>51.4</v>
      </c>
      <c r="S715" s="82"/>
      <c r="T715" s="76"/>
      <c r="U715" s="120"/>
      <c r="V715" s="78"/>
      <c r="W715" s="78"/>
      <c r="X715" s="128"/>
      <c r="AA715" s="42"/>
    </row>
    <row r="716" spans="1:27" ht="25.5">
      <c r="A716" s="16" t="s">
        <v>1434</v>
      </c>
      <c r="B716" s="16" t="s">
        <v>1435</v>
      </c>
      <c r="C716" s="19" t="s">
        <v>422</v>
      </c>
      <c r="D716" s="7" t="s">
        <v>1304</v>
      </c>
      <c r="E716" s="131" t="s">
        <v>754</v>
      </c>
      <c r="F716" s="25" t="s">
        <v>274</v>
      </c>
      <c r="G716" s="2" t="s">
        <v>1957</v>
      </c>
      <c r="H716" s="1" t="s">
        <v>2586</v>
      </c>
      <c r="I716" s="74" t="s">
        <v>2602</v>
      </c>
      <c r="J716" s="93" t="s">
        <v>2469</v>
      </c>
      <c r="K716" s="1" t="s">
        <v>2472</v>
      </c>
      <c r="L716" s="6" t="s">
        <v>2471</v>
      </c>
      <c r="M716" s="6"/>
      <c r="N716" s="6"/>
      <c r="O716" s="6"/>
      <c r="P716" s="6"/>
      <c r="Q716" s="6"/>
      <c r="R716" s="41">
        <f t="shared" si="114"/>
        <v>142.9</v>
      </c>
      <c r="S716" s="82">
        <f t="shared" si="115"/>
        <v>121.5</v>
      </c>
      <c r="T716" s="76" t="s">
        <v>2053</v>
      </c>
      <c r="U716" s="120">
        <f t="shared" si="116"/>
        <v>164.3</v>
      </c>
      <c r="V716" s="78">
        <v>43101</v>
      </c>
      <c r="W716" s="78">
        <v>401768</v>
      </c>
      <c r="X716" s="128"/>
      <c r="AA716" s="42">
        <v>41</v>
      </c>
    </row>
    <row r="717" spans="1:27">
      <c r="A717" s="16"/>
      <c r="B717" s="16"/>
      <c r="C717" s="19"/>
      <c r="D717" s="138" t="s">
        <v>2792</v>
      </c>
      <c r="E717" s="140" t="s">
        <v>2742</v>
      </c>
      <c r="F717" s="139" t="s">
        <v>2791</v>
      </c>
      <c r="G717" s="2"/>
      <c r="H717" s="139"/>
      <c r="I717" s="74"/>
      <c r="J717" s="93"/>
      <c r="K717" s="1"/>
      <c r="L717" s="6"/>
      <c r="M717" s="6"/>
      <c r="N717" s="6"/>
      <c r="O717" s="6"/>
      <c r="P717" s="6"/>
      <c r="Q717" s="6"/>
      <c r="R717" s="141">
        <v>36.6</v>
      </c>
      <c r="S717" s="82"/>
      <c r="T717" s="76"/>
      <c r="U717" s="120"/>
      <c r="V717" s="78"/>
      <c r="W717" s="78"/>
      <c r="X717" s="128"/>
      <c r="AA717" s="42"/>
    </row>
    <row r="718" spans="1:27" ht="38.25">
      <c r="A718" s="16" t="s">
        <v>1434</v>
      </c>
      <c r="B718" s="16" t="s">
        <v>1435</v>
      </c>
      <c r="C718" s="19" t="s">
        <v>422</v>
      </c>
      <c r="D718" s="7" t="s">
        <v>1305</v>
      </c>
      <c r="E718" s="131" t="s">
        <v>754</v>
      </c>
      <c r="F718" s="25" t="s">
        <v>1428</v>
      </c>
      <c r="G718" s="2" t="s">
        <v>1958</v>
      </c>
      <c r="H718" s="1" t="s">
        <v>2587</v>
      </c>
      <c r="I718" s="74" t="s">
        <v>2603</v>
      </c>
      <c r="J718" s="93" t="s">
        <v>2469</v>
      </c>
      <c r="K718" s="1" t="s">
        <v>2472</v>
      </c>
      <c r="L718" s="6" t="s">
        <v>2471</v>
      </c>
      <c r="M718" s="21"/>
      <c r="N718" s="21"/>
      <c r="O718" s="21"/>
      <c r="P718" s="21"/>
      <c r="Q718" s="21"/>
      <c r="R718" s="41">
        <f t="shared" si="114"/>
        <v>313.8</v>
      </c>
      <c r="S718" s="82">
        <f t="shared" si="115"/>
        <v>266.7</v>
      </c>
      <c r="T718" s="76" t="s">
        <v>2053</v>
      </c>
      <c r="U718" s="120">
        <f t="shared" si="116"/>
        <v>360.9</v>
      </c>
      <c r="V718" s="78">
        <v>43101</v>
      </c>
      <c r="W718" s="78">
        <v>401768</v>
      </c>
      <c r="X718" s="128"/>
      <c r="AA718" s="42">
        <v>90</v>
      </c>
    </row>
    <row r="719" spans="1:27">
      <c r="A719" s="16"/>
      <c r="B719" s="16"/>
      <c r="C719" s="19"/>
      <c r="D719" s="138" t="s">
        <v>2794</v>
      </c>
      <c r="E719" s="140" t="s">
        <v>2742</v>
      </c>
      <c r="F719" s="139" t="s">
        <v>2793</v>
      </c>
      <c r="G719" s="2"/>
      <c r="H719" s="139"/>
      <c r="I719" s="74"/>
      <c r="J719" s="93"/>
      <c r="K719" s="1"/>
      <c r="L719" s="6"/>
      <c r="M719" s="21"/>
      <c r="N719" s="21"/>
      <c r="O719" s="21"/>
      <c r="P719" s="21"/>
      <c r="Q719" s="21"/>
      <c r="R719" s="141">
        <v>127</v>
      </c>
      <c r="S719" s="82"/>
      <c r="T719" s="76"/>
      <c r="U719" s="120"/>
      <c r="V719" s="78"/>
      <c r="W719" s="78"/>
      <c r="X719" s="128"/>
      <c r="AA719" s="42"/>
    </row>
    <row r="720" spans="1:27" ht="38.25">
      <c r="A720" s="16" t="s">
        <v>1434</v>
      </c>
      <c r="B720" s="16" t="s">
        <v>1435</v>
      </c>
      <c r="C720" s="19" t="s">
        <v>422</v>
      </c>
      <c r="D720" s="7" t="s">
        <v>1306</v>
      </c>
      <c r="E720" s="131" t="s">
        <v>754</v>
      </c>
      <c r="F720" s="1" t="s">
        <v>592</v>
      </c>
      <c r="G720" s="1" t="s">
        <v>1959</v>
      </c>
      <c r="H720" s="1" t="s">
        <v>2588</v>
      </c>
      <c r="I720" s="74" t="s">
        <v>2604</v>
      </c>
      <c r="J720" s="93" t="s">
        <v>2469</v>
      </c>
      <c r="K720" s="1" t="s">
        <v>2472</v>
      </c>
      <c r="L720" s="6" t="s">
        <v>2471</v>
      </c>
      <c r="M720" s="6"/>
      <c r="N720" s="6"/>
      <c r="O720" s="6"/>
      <c r="P720" s="6"/>
      <c r="Q720" s="6"/>
      <c r="R720" s="41">
        <f t="shared" si="114"/>
        <v>156.9</v>
      </c>
      <c r="S720" s="82">
        <f t="shared" si="115"/>
        <v>133.4</v>
      </c>
      <c r="T720" s="76" t="s">
        <v>2053</v>
      </c>
      <c r="U720" s="120">
        <f t="shared" si="116"/>
        <v>180.4</v>
      </c>
      <c r="V720" s="78">
        <v>43101</v>
      </c>
      <c r="W720" s="78">
        <v>401768</v>
      </c>
      <c r="X720" s="128"/>
      <c r="AA720" s="42">
        <v>45</v>
      </c>
    </row>
    <row r="721" spans="1:27">
      <c r="A721" s="16"/>
      <c r="B721" s="16"/>
      <c r="C721" s="19"/>
      <c r="D721" s="138" t="s">
        <v>2796</v>
      </c>
      <c r="E721" s="140" t="s">
        <v>2742</v>
      </c>
      <c r="F721" s="139" t="s">
        <v>2795</v>
      </c>
      <c r="G721" s="139"/>
      <c r="H721" s="141"/>
      <c r="I721" s="74"/>
      <c r="J721" s="93"/>
      <c r="K721" s="1"/>
      <c r="L721" s="6"/>
      <c r="M721" s="6"/>
      <c r="N721" s="6"/>
      <c r="O721" s="6"/>
      <c r="P721" s="6"/>
      <c r="Q721" s="6"/>
      <c r="R721" s="141">
        <v>233</v>
      </c>
      <c r="S721" s="82"/>
      <c r="T721" s="76"/>
      <c r="U721" s="120"/>
      <c r="V721" s="78"/>
      <c r="W721" s="78"/>
      <c r="X721" s="128"/>
      <c r="AA721" s="42"/>
    </row>
    <row r="722" spans="1:27" ht="25.5">
      <c r="A722" s="16" t="s">
        <v>1434</v>
      </c>
      <c r="B722" s="16" t="s">
        <v>1435</v>
      </c>
      <c r="C722" s="19" t="s">
        <v>423</v>
      </c>
      <c r="D722" s="7" t="s">
        <v>1309</v>
      </c>
      <c r="E722" s="131" t="s">
        <v>754</v>
      </c>
      <c r="F722" s="1" t="s">
        <v>595</v>
      </c>
      <c r="G722" s="1" t="s">
        <v>2386</v>
      </c>
      <c r="H722" s="1" t="s">
        <v>2581</v>
      </c>
      <c r="I722" s="1" t="s">
        <v>2605</v>
      </c>
      <c r="J722" s="93" t="s">
        <v>2469</v>
      </c>
      <c r="K722" s="1" t="s">
        <v>2472</v>
      </c>
      <c r="L722" s="6" t="s">
        <v>2471</v>
      </c>
      <c r="M722" s="6"/>
      <c r="N722" s="6"/>
      <c r="O722" s="6"/>
      <c r="P722" s="6"/>
      <c r="Q722" s="6"/>
      <c r="R722" s="41">
        <f t="shared" si="114"/>
        <v>122</v>
      </c>
      <c r="S722" s="82">
        <f t="shared" si="115"/>
        <v>103.7</v>
      </c>
      <c r="T722" s="76" t="s">
        <v>2053</v>
      </c>
      <c r="U722" s="120">
        <f t="shared" si="116"/>
        <v>140.30000000000001</v>
      </c>
      <c r="V722" s="78">
        <v>43101</v>
      </c>
      <c r="W722" s="78">
        <v>401768</v>
      </c>
      <c r="X722" s="128"/>
      <c r="AA722" s="42">
        <v>35</v>
      </c>
    </row>
    <row r="723" spans="1:27">
      <c r="A723" s="16"/>
      <c r="B723" s="16"/>
      <c r="C723" s="19"/>
      <c r="D723" s="138" t="s">
        <v>2798</v>
      </c>
      <c r="E723" s="140" t="s">
        <v>2742</v>
      </c>
      <c r="F723" s="139" t="s">
        <v>2797</v>
      </c>
      <c r="G723" s="1"/>
      <c r="H723" s="139"/>
      <c r="I723" s="1"/>
      <c r="J723" s="93"/>
      <c r="K723" s="1"/>
      <c r="L723" s="6"/>
      <c r="M723" s="6"/>
      <c r="N723" s="6"/>
      <c r="O723" s="6"/>
      <c r="P723" s="6"/>
      <c r="Q723" s="6"/>
      <c r="R723" s="147">
        <v>20.95</v>
      </c>
      <c r="S723" s="82"/>
      <c r="T723" s="76"/>
      <c r="U723" s="120"/>
      <c r="V723" s="78"/>
      <c r="W723" s="78"/>
      <c r="X723" s="128"/>
      <c r="AA723" s="42"/>
    </row>
    <row r="724" spans="1:27" ht="76.5">
      <c r="A724" s="16" t="s">
        <v>1434</v>
      </c>
      <c r="B724" s="16" t="s">
        <v>1435</v>
      </c>
      <c r="C724" s="19" t="s">
        <v>423</v>
      </c>
      <c r="D724" s="7" t="s">
        <v>1310</v>
      </c>
      <c r="E724" s="131" t="s">
        <v>754</v>
      </c>
      <c r="F724" s="1" t="s">
        <v>596</v>
      </c>
      <c r="G724" s="1" t="s">
        <v>2387</v>
      </c>
      <c r="H724" s="1" t="s">
        <v>2582</v>
      </c>
      <c r="I724" s="74" t="s">
        <v>2606</v>
      </c>
      <c r="J724" s="93" t="s">
        <v>2469</v>
      </c>
      <c r="K724" s="1" t="s">
        <v>2472</v>
      </c>
      <c r="L724" s="6" t="s">
        <v>2471</v>
      </c>
      <c r="M724" s="65"/>
      <c r="N724" s="65"/>
      <c r="O724" s="65"/>
      <c r="P724" s="65"/>
      <c r="Q724" s="65"/>
      <c r="R724" s="41">
        <f t="shared" si="114"/>
        <v>38.4</v>
      </c>
      <c r="S724" s="82">
        <f t="shared" si="115"/>
        <v>32.6</v>
      </c>
      <c r="T724" s="76" t="s">
        <v>2053</v>
      </c>
      <c r="U724" s="120">
        <f t="shared" si="116"/>
        <v>44.2</v>
      </c>
      <c r="V724" s="78">
        <v>43101</v>
      </c>
      <c r="W724" s="78">
        <v>401768</v>
      </c>
      <c r="X724" s="128"/>
      <c r="AA724" s="42">
        <v>11</v>
      </c>
    </row>
    <row r="725" spans="1:27">
      <c r="A725" s="16"/>
      <c r="B725" s="16"/>
      <c r="C725" s="19"/>
      <c r="D725" s="138" t="s">
        <v>2800</v>
      </c>
      <c r="E725" s="140" t="s">
        <v>2742</v>
      </c>
      <c r="F725" s="139" t="s">
        <v>2799</v>
      </c>
      <c r="G725" s="1"/>
      <c r="H725" s="139"/>
      <c r="I725" s="74"/>
      <c r="J725" s="93"/>
      <c r="K725" s="1"/>
      <c r="L725" s="6"/>
      <c r="M725" s="65"/>
      <c r="N725" s="65"/>
      <c r="O725" s="65"/>
      <c r="P725" s="65"/>
      <c r="Q725" s="65"/>
      <c r="R725" s="147">
        <v>12.95</v>
      </c>
      <c r="S725" s="82"/>
      <c r="T725" s="76"/>
      <c r="U725" s="120"/>
      <c r="V725" s="78"/>
      <c r="W725" s="78"/>
      <c r="X725" s="128"/>
      <c r="AA725" s="42"/>
    </row>
    <row r="726" spans="1:27" ht="25.5">
      <c r="A726" s="16" t="s">
        <v>1434</v>
      </c>
      <c r="B726" s="16" t="s">
        <v>1435</v>
      </c>
      <c r="C726" s="19" t="s">
        <v>423</v>
      </c>
      <c r="D726" s="7" t="s">
        <v>1311</v>
      </c>
      <c r="E726" s="131" t="s">
        <v>754</v>
      </c>
      <c r="F726" s="1" t="s">
        <v>276</v>
      </c>
      <c r="G726" s="1" t="s">
        <v>1735</v>
      </c>
      <c r="H726" s="1" t="s">
        <v>2583</v>
      </c>
      <c r="I726" s="74" t="s">
        <v>2607</v>
      </c>
      <c r="J726" s="93" t="s">
        <v>2469</v>
      </c>
      <c r="K726" s="1" t="s">
        <v>2472</v>
      </c>
      <c r="L726" s="6" t="s">
        <v>2471</v>
      </c>
      <c r="M726" s="6"/>
      <c r="N726" s="6"/>
      <c r="O726" s="6"/>
      <c r="P726" s="6"/>
      <c r="Q726" s="6"/>
      <c r="R726" s="41">
        <f t="shared" si="114"/>
        <v>174.3</v>
      </c>
      <c r="S726" s="82">
        <f t="shared" si="115"/>
        <v>148.19999999999999</v>
      </c>
      <c r="T726" s="76" t="s">
        <v>2053</v>
      </c>
      <c r="U726" s="120">
        <f t="shared" si="116"/>
        <v>200.4</v>
      </c>
      <c r="V726" s="78">
        <v>43101</v>
      </c>
      <c r="W726" s="78">
        <v>401768</v>
      </c>
      <c r="X726" s="128"/>
      <c r="AA726" s="42">
        <v>50</v>
      </c>
    </row>
    <row r="727" spans="1:27">
      <c r="A727" s="16"/>
      <c r="B727" s="16"/>
      <c r="C727" s="19"/>
      <c r="D727" s="138" t="s">
        <v>2802</v>
      </c>
      <c r="E727" s="140" t="s">
        <v>2742</v>
      </c>
      <c r="F727" s="139" t="s">
        <v>2801</v>
      </c>
      <c r="G727" s="1"/>
      <c r="H727" s="139"/>
      <c r="I727" s="74"/>
      <c r="J727" s="93"/>
      <c r="K727" s="1"/>
      <c r="L727" s="6"/>
      <c r="M727" s="6"/>
      <c r="N727" s="6"/>
      <c r="O727" s="6"/>
      <c r="P727" s="6"/>
      <c r="Q727" s="6"/>
      <c r="R727" s="141">
        <v>10.199999999999999</v>
      </c>
      <c r="S727" s="82"/>
      <c r="T727" s="76"/>
      <c r="U727" s="120"/>
      <c r="V727" s="78"/>
      <c r="W727" s="78"/>
      <c r="X727" s="128"/>
      <c r="AA727" s="42"/>
    </row>
    <row r="728" spans="1:27" ht="25.5">
      <c r="A728" s="16" t="s">
        <v>1434</v>
      </c>
      <c r="B728" s="16" t="s">
        <v>1435</v>
      </c>
      <c r="C728" s="19" t="s">
        <v>423</v>
      </c>
      <c r="D728" s="7" t="s">
        <v>1313</v>
      </c>
      <c r="E728" s="131" t="s">
        <v>754</v>
      </c>
      <c r="F728" s="1" t="s">
        <v>597</v>
      </c>
      <c r="G728" s="1" t="s">
        <v>1732</v>
      </c>
      <c r="H728" s="1" t="s">
        <v>2584</v>
      </c>
      <c r="I728" s="74" t="s">
        <v>2608</v>
      </c>
      <c r="J728" s="93" t="s">
        <v>2469</v>
      </c>
      <c r="K728" s="1" t="s">
        <v>2472</v>
      </c>
      <c r="L728" s="6" t="s">
        <v>2471</v>
      </c>
      <c r="M728" s="6"/>
      <c r="N728" s="6"/>
      <c r="O728" s="6"/>
      <c r="P728" s="6"/>
      <c r="Q728" s="6"/>
      <c r="R728" s="41">
        <f t="shared" si="114"/>
        <v>142.9</v>
      </c>
      <c r="S728" s="82">
        <f t="shared" si="115"/>
        <v>121.5</v>
      </c>
      <c r="T728" s="76" t="s">
        <v>2053</v>
      </c>
      <c r="U728" s="120">
        <f t="shared" si="116"/>
        <v>164.3</v>
      </c>
      <c r="V728" s="78">
        <v>43101</v>
      </c>
      <c r="W728" s="78">
        <v>401768</v>
      </c>
      <c r="X728" s="128"/>
      <c r="AA728" s="42">
        <v>41</v>
      </c>
    </row>
    <row r="729" spans="1:27">
      <c r="A729" s="16"/>
      <c r="B729" s="16"/>
      <c r="C729" s="19"/>
      <c r="D729" s="138" t="s">
        <v>2804</v>
      </c>
      <c r="E729" s="140" t="s">
        <v>2742</v>
      </c>
      <c r="F729" s="139" t="s">
        <v>2803</v>
      </c>
      <c r="G729" s="1"/>
      <c r="H729" s="139"/>
      <c r="I729" s="74"/>
      <c r="J729" s="93"/>
      <c r="K729" s="1"/>
      <c r="L729" s="6"/>
      <c r="M729" s="6"/>
      <c r="N729" s="6"/>
      <c r="O729" s="6"/>
      <c r="P729" s="6"/>
      <c r="Q729" s="6"/>
      <c r="R729" s="147">
        <v>14.55</v>
      </c>
      <c r="S729" s="82"/>
      <c r="T729" s="76"/>
      <c r="U729" s="120"/>
      <c r="V729" s="78"/>
      <c r="W729" s="78"/>
      <c r="X729" s="128"/>
      <c r="AA729" s="42"/>
    </row>
    <row r="730" spans="1:27" ht="38.25">
      <c r="A730" s="16" t="s">
        <v>1434</v>
      </c>
      <c r="B730" s="16" t="s">
        <v>1435</v>
      </c>
      <c r="C730" s="19" t="s">
        <v>423</v>
      </c>
      <c r="D730" s="7" t="s">
        <v>1328</v>
      </c>
      <c r="E730" s="131" t="s">
        <v>754</v>
      </c>
      <c r="F730" s="1" t="s">
        <v>1385</v>
      </c>
      <c r="G730" s="1" t="s">
        <v>1659</v>
      </c>
      <c r="H730" s="1" t="s">
        <v>2585</v>
      </c>
      <c r="I730" s="74" t="s">
        <v>2609</v>
      </c>
      <c r="J730" s="93" t="s">
        <v>2469</v>
      </c>
      <c r="K730" s="1" t="s">
        <v>2472</v>
      </c>
      <c r="L730" s="6" t="s">
        <v>2471</v>
      </c>
      <c r="M730" s="9"/>
      <c r="N730" s="9"/>
      <c r="O730" s="9"/>
      <c r="P730" s="9"/>
      <c r="Q730" s="9"/>
      <c r="R730" s="41">
        <f t="shared" si="114"/>
        <v>278.89999999999998</v>
      </c>
      <c r="S730" s="82">
        <f t="shared" si="115"/>
        <v>237.1</v>
      </c>
      <c r="T730" s="76" t="s">
        <v>2053</v>
      </c>
      <c r="U730" s="120">
        <f t="shared" si="116"/>
        <v>320.7</v>
      </c>
      <c r="V730" s="78">
        <v>43101</v>
      </c>
      <c r="W730" s="78">
        <v>401768</v>
      </c>
      <c r="X730" s="128"/>
      <c r="AA730" s="42">
        <v>80</v>
      </c>
    </row>
    <row r="731" spans="1:27">
      <c r="A731" s="100"/>
      <c r="B731" s="100"/>
      <c r="C731" s="104"/>
      <c r="D731" s="138" t="s">
        <v>2806</v>
      </c>
      <c r="E731" s="140" t="s">
        <v>2742</v>
      </c>
      <c r="F731" s="139" t="s">
        <v>2805</v>
      </c>
      <c r="G731" s="102"/>
      <c r="H731" s="142"/>
      <c r="I731" s="103"/>
      <c r="J731" s="93"/>
      <c r="K731" s="1"/>
      <c r="L731" s="6"/>
      <c r="M731" s="9"/>
      <c r="N731" s="9"/>
      <c r="O731" s="9"/>
      <c r="P731" s="9"/>
      <c r="Q731" s="9"/>
      <c r="R731" s="141">
        <v>192.6</v>
      </c>
      <c r="S731" s="82"/>
      <c r="T731" s="76"/>
      <c r="U731" s="120"/>
      <c r="V731" s="78"/>
      <c r="W731" s="78"/>
      <c r="X731" s="128"/>
      <c r="AA731" s="42"/>
    </row>
    <row r="732" spans="1:27" ht="76.5">
      <c r="A732" s="100" t="s">
        <v>1434</v>
      </c>
      <c r="B732" s="100" t="s">
        <v>1435</v>
      </c>
      <c r="C732" s="104" t="s">
        <v>423</v>
      </c>
      <c r="D732" s="101" t="s">
        <v>1329</v>
      </c>
      <c r="E732" s="131" t="s">
        <v>754</v>
      </c>
      <c r="F732" s="102" t="s">
        <v>609</v>
      </c>
      <c r="G732" s="102" t="s">
        <v>2395</v>
      </c>
      <c r="H732" s="102" t="s">
        <v>2550</v>
      </c>
      <c r="I732" s="103" t="s">
        <v>2630</v>
      </c>
      <c r="J732" s="122" t="s">
        <v>2476</v>
      </c>
      <c r="K732" s="122" t="s">
        <v>2475</v>
      </c>
      <c r="L732" s="6" t="s">
        <v>2471</v>
      </c>
      <c r="M732" s="65">
        <v>1</v>
      </c>
      <c r="N732" s="65" t="s">
        <v>2439</v>
      </c>
      <c r="O732" s="5" t="s">
        <v>2478</v>
      </c>
      <c r="P732" s="73" t="s">
        <v>2485</v>
      </c>
      <c r="Q732" s="73"/>
      <c r="R732" s="41">
        <f t="shared" si="114"/>
        <v>725.2</v>
      </c>
      <c r="S732" s="82">
        <f t="shared" si="115"/>
        <v>616.4</v>
      </c>
      <c r="T732" s="76" t="s">
        <v>2053</v>
      </c>
      <c r="U732" s="120">
        <f t="shared" si="116"/>
        <v>834</v>
      </c>
      <c r="V732" s="78">
        <v>43101</v>
      </c>
      <c r="W732" s="78">
        <v>401768</v>
      </c>
      <c r="X732" s="128"/>
      <c r="AA732" s="42">
        <v>208</v>
      </c>
    </row>
    <row r="733" spans="1:27">
      <c r="A733" s="100"/>
      <c r="B733" s="100"/>
      <c r="C733" s="104"/>
      <c r="D733" s="143" t="s">
        <v>2808</v>
      </c>
      <c r="E733" s="140" t="s">
        <v>2742</v>
      </c>
      <c r="F733" s="139" t="s">
        <v>2807</v>
      </c>
      <c r="G733" s="102"/>
      <c r="H733" s="102"/>
      <c r="I733" s="103"/>
      <c r="J733" s="122"/>
      <c r="K733" s="122"/>
      <c r="L733" s="6"/>
      <c r="M733" s="65"/>
      <c r="N733" s="65"/>
      <c r="O733" s="5"/>
      <c r="P733" s="73"/>
      <c r="Q733" s="73"/>
      <c r="R733" s="41"/>
      <c r="S733" s="82"/>
      <c r="T733" s="76"/>
      <c r="U733" s="120"/>
      <c r="V733" s="78"/>
      <c r="W733" s="78"/>
      <c r="X733" s="128"/>
      <c r="AA733" s="42"/>
    </row>
    <row r="734" spans="1:27" ht="25.5">
      <c r="A734" s="16" t="s">
        <v>1434</v>
      </c>
      <c r="B734" s="16" t="s">
        <v>1435</v>
      </c>
      <c r="C734" s="19" t="s">
        <v>665</v>
      </c>
      <c r="D734" s="7" t="s">
        <v>1353</v>
      </c>
      <c r="E734" s="131" t="s">
        <v>754</v>
      </c>
      <c r="F734" s="1" t="s">
        <v>625</v>
      </c>
      <c r="G734" s="1" t="s">
        <v>2417</v>
      </c>
      <c r="H734" s="1" t="s">
        <v>2544</v>
      </c>
      <c r="I734" s="1" t="s">
        <v>1584</v>
      </c>
      <c r="J734" s="1" t="s">
        <v>2469</v>
      </c>
      <c r="K734" s="1" t="s">
        <v>2472</v>
      </c>
      <c r="L734" s="6" t="s">
        <v>2471</v>
      </c>
      <c r="M734" s="65"/>
      <c r="N734" s="65"/>
      <c r="O734" s="65"/>
      <c r="P734" s="65"/>
      <c r="Q734" s="65"/>
      <c r="R734" s="41">
        <f>ROUND(AA734*$Z$3,1)</f>
        <v>87.2</v>
      </c>
      <c r="S734" s="82">
        <f>ROUND(R734*0.85,1)</f>
        <v>74.099999999999994</v>
      </c>
      <c r="T734" s="76" t="s">
        <v>2053</v>
      </c>
      <c r="U734" s="120">
        <f>ROUND(R734*1.15,1)</f>
        <v>100.3</v>
      </c>
      <c r="V734" s="78">
        <v>43101</v>
      </c>
      <c r="W734" s="78">
        <v>401768</v>
      </c>
      <c r="X734" s="128"/>
      <c r="AA734" s="44">
        <v>25</v>
      </c>
    </row>
    <row r="735" spans="1:27">
      <c r="A735" s="16"/>
      <c r="B735" s="16"/>
      <c r="C735" s="19"/>
      <c r="D735" s="7" t="s">
        <v>2810</v>
      </c>
      <c r="E735" s="140" t="s">
        <v>2742</v>
      </c>
      <c r="F735" s="139" t="s">
        <v>2809</v>
      </c>
      <c r="G735" s="1"/>
      <c r="H735" s="1"/>
      <c r="I735" s="1"/>
      <c r="J735" s="1"/>
      <c r="K735" s="1"/>
      <c r="L735" s="6"/>
      <c r="M735" s="65"/>
      <c r="N735" s="65"/>
      <c r="O735" s="65"/>
      <c r="P735" s="65"/>
      <c r="Q735" s="65"/>
      <c r="R735" s="41"/>
      <c r="S735" s="82"/>
      <c r="T735" s="76"/>
      <c r="U735" s="120"/>
      <c r="V735" s="78"/>
      <c r="W735" s="78"/>
      <c r="X735" s="128"/>
      <c r="AA735" s="44"/>
    </row>
    <row r="736" spans="1:27" ht="25.5">
      <c r="A736" s="16" t="s">
        <v>1434</v>
      </c>
      <c r="B736" s="16" t="s">
        <v>1435</v>
      </c>
      <c r="C736" s="19" t="s">
        <v>665</v>
      </c>
      <c r="D736" s="7" t="s">
        <v>1354</v>
      </c>
      <c r="E736" s="131" t="s">
        <v>754</v>
      </c>
      <c r="F736" s="1" t="s">
        <v>626</v>
      </c>
      <c r="G736" s="93" t="s">
        <v>2418</v>
      </c>
      <c r="H736" s="1" t="s">
        <v>2544</v>
      </c>
      <c r="I736" s="93" t="s">
        <v>1584</v>
      </c>
      <c r="J736" s="1" t="s">
        <v>2469</v>
      </c>
      <c r="K736" s="1" t="s">
        <v>2472</v>
      </c>
      <c r="L736" s="6" t="s">
        <v>2471</v>
      </c>
      <c r="M736" s="6"/>
      <c r="N736" s="6"/>
      <c r="O736" s="6"/>
      <c r="P736" s="6"/>
      <c r="Q736" s="6"/>
      <c r="R736" s="41">
        <f>ROUND(AA736*$Z$3,1)</f>
        <v>401</v>
      </c>
      <c r="S736" s="82">
        <f>ROUND(R736*0.85,1)</f>
        <v>340.9</v>
      </c>
      <c r="T736" s="76" t="s">
        <v>2053</v>
      </c>
      <c r="U736" s="120">
        <f>ROUND(R736*1.15,1)</f>
        <v>461.2</v>
      </c>
      <c r="V736" s="144">
        <v>43101</v>
      </c>
      <c r="W736" s="78">
        <v>401768</v>
      </c>
      <c r="X736" s="128"/>
      <c r="AA736" s="44">
        <v>115</v>
      </c>
    </row>
    <row r="737" spans="1:21">
      <c r="A737" s="51"/>
      <c r="B737" s="51"/>
      <c r="C737" s="51"/>
      <c r="D737" s="7" t="s">
        <v>2812</v>
      </c>
      <c r="E737" s="140" t="s">
        <v>2742</v>
      </c>
      <c r="F737" s="139" t="s">
        <v>2811</v>
      </c>
      <c r="H737" s="51"/>
      <c r="R737" s="51"/>
      <c r="S737" s="145"/>
      <c r="T737" s="50"/>
      <c r="U737" s="146"/>
    </row>
  </sheetData>
  <autoFilter ref="A1:AB687" xr:uid="{00000000-0009-0000-0000-000004000000}">
    <filterColumn colId="18" showButton="0"/>
    <filterColumn colId="19" showButton="0"/>
    <filterColumn colId="27">
      <customFilters>
        <customFilter operator="notEqual" val=" "/>
      </customFilters>
    </filterColumn>
  </autoFilter>
  <customSheetViews>
    <customSheetView guid="{D8CA4359-0D24-49C0-965E-AE0E2E2563AA}" filter="1" showAutoFilter="1" hiddenColumns="1" state="hidden">
      <pane ySplit="144" topLeftCell="A679" activePane="bottomLeft" state="frozenSplit"/>
      <selection pane="bottomLeft" activeCell="H691" sqref="H691"/>
      <pageMargins left="0.7" right="0.7" top="0.78740157499999996" bottom="0.78740157499999996" header="0.3" footer="0.3"/>
      <pageSetup paperSize="9" orientation="portrait" r:id="rId1"/>
      <autoFilter ref="A1:AB687" xr:uid="{00000000-0009-0000-0000-000004000000}">
        <filterColumn colId="18" showButton="0"/>
        <filterColumn colId="19" showButton="0"/>
        <filterColumn colId="27">
          <customFilters>
            <customFilter operator="notEqual" val=" "/>
          </customFilters>
        </filterColumn>
      </autoFilter>
    </customSheetView>
    <customSheetView guid="{C0F12C5E-4AB8-4C45-9B14-0805D9F36421}" filter="1" showAutoFilter="1" hiddenColumns="1" state="hidden">
      <pane ySplit="144" topLeftCell="A679" activePane="bottomLeft" state="frozenSplit"/>
      <selection pane="bottomLeft" activeCell="H691" sqref="H691"/>
      <pageMargins left="0.7" right="0.7" top="0.78740157499999996" bottom="0.78740157499999996" header="0.3" footer="0.3"/>
      <pageSetup paperSize="9" orientation="portrait" r:id="rId2"/>
      <autoFilter ref="A1:AB687" xr:uid="{00000000-0000-0000-0000-000000000000}">
        <filterColumn colId="18" showButton="0"/>
        <filterColumn colId="19" showButton="0"/>
        <filterColumn colId="27">
          <customFilters>
            <customFilter operator="notEqual" val=" "/>
          </customFilters>
        </filterColumn>
      </autoFilter>
    </customSheetView>
    <customSheetView guid="{B7D23B2B-1687-AB4A-9BF2-1ED34F5DEB8C}" filter="1" showAutoFilter="1" hiddenColumns="1" state="hidden">
      <pane ySplit="144" topLeftCell="A679" activePane="bottomLeft" state="frozenSplit"/>
      <selection pane="bottomLeft" activeCell="H691" sqref="H691"/>
      <pageMargins left="0.7" right="0.7" top="0.78740157499999996" bottom="0.78740157499999996" header="0.3" footer="0.3"/>
      <pageSetup paperSize="9" orientation="portrait" r:id="rId3"/>
      <autoFilter ref="A1:AB687" xr:uid="{00000000-0000-0000-0000-000000000000}">
        <filterColumn colId="18" showButton="0"/>
        <filterColumn colId="19" showButton="0"/>
        <filterColumn colId="27">
          <customFilters>
            <customFilter operator="notEqual" val=" "/>
          </customFilters>
        </filterColumn>
      </autoFilter>
    </customSheetView>
  </customSheetViews>
  <mergeCells count="1">
    <mergeCell ref="S1:U1"/>
  </mergeCells>
  <conditionalFormatting sqref="S1">
    <cfRule type="colorScale" priority="1">
      <colorScale>
        <cfvo type="min"/>
        <cfvo type="max"/>
        <color rgb="FFFCFCFF"/>
        <color rgb="FF63BE7B"/>
      </colorScale>
    </cfRule>
  </conditionalFormatting>
  <pageMargins left="0.7" right="0.7" top="0.78740157499999996" bottom="0.78740157499999996"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Arbeitsblatt 27.11.17_komplett</vt:lpstr>
      <vt:lpstr>Tabelle1</vt:lpstr>
      <vt:lpstr>Material_pro Ziffer</vt:lpstr>
      <vt:lpstr>per 05.9.17_MatMix</vt:lpstr>
      <vt:lpstr>Material_pro Kapitel</vt:lpstr>
    </vt:vector>
  </TitlesOfParts>
  <Company>SUVA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Schmidiger Rolf (SMF)</dc:creator>
  <cp:lastModifiedBy>Stefan Hutter</cp:lastModifiedBy>
  <cp:lastPrinted>2012-11-02T07:56:48Z</cp:lastPrinted>
  <dcterms:created xsi:type="dcterms:W3CDTF">2012-01-30T09:16:09Z</dcterms:created>
  <dcterms:modified xsi:type="dcterms:W3CDTF">2017-12-04T19:04:44Z</dcterms:modified>
</cp:coreProperties>
</file>